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efsadfs1\UPF\Direccion Estadisticas Fiscales\14. COFOG\Gobierno Central Presupuestario\Publicación del COFOG\"/>
    </mc:Choice>
  </mc:AlternateContent>
  <xr:revisionPtr revIDLastSave="0" documentId="13_ncr:1_{93217E1B-F58D-4705-B27D-E885224D532E}" xr6:coauthVersionLast="47" xr6:coauthVersionMax="47" xr10:uidLastSave="{00000000-0000-0000-0000-000000000000}"/>
  <bookViews>
    <workbookView xWindow="-120" yWindow="-120" windowWidth="29040" windowHeight="15840" xr2:uid="{00000000-000D-0000-FFFF-FFFF00000000}"/>
  </bookViews>
  <sheets>
    <sheet name="2008" sheetId="18" r:id="rId1"/>
    <sheet name="2009" sheetId="17" r:id="rId2"/>
    <sheet name="2010" sheetId="16" r:id="rId3"/>
    <sheet name="2011" sheetId="15" r:id="rId4"/>
    <sheet name="2012" sheetId="14" r:id="rId5"/>
    <sheet name="2013" sheetId="13" r:id="rId6"/>
    <sheet name="2014" sheetId="9" r:id="rId7"/>
    <sheet name="2015" sheetId="11" r:id="rId8"/>
    <sheet name="2016" sheetId="10" r:id="rId9"/>
    <sheet name="2017" sheetId="12" r:id="rId10"/>
    <sheet name="2018" sheetId="1" r:id="rId11"/>
    <sheet name="2019" sheetId="2" r:id="rId12"/>
    <sheet name="2020" sheetId="3" r:id="rId13"/>
    <sheet name="2021" sheetId="4" r:id="rId14"/>
    <sheet name="2022" sheetId="5" r:id="rId15"/>
    <sheet name="2023" sheetId="7" r:id="rId16"/>
    <sheet name="2024" sheetId="8"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8" l="1"/>
  <c r="J23" i="18" l="1"/>
  <c r="I23" i="18"/>
  <c r="H23" i="18"/>
  <c r="G23" i="18"/>
  <c r="F23" i="18"/>
  <c r="E23" i="18"/>
  <c r="D23" i="18"/>
  <c r="C23" i="18"/>
  <c r="K22" i="18"/>
  <c r="K21" i="18"/>
  <c r="K20" i="18"/>
  <c r="K19" i="18"/>
  <c r="K18" i="18"/>
  <c r="K17" i="18"/>
  <c r="K16" i="18"/>
  <c r="K15" i="18"/>
  <c r="K14" i="18"/>
  <c r="J23" i="17"/>
  <c r="I23" i="17"/>
  <c r="H23" i="17"/>
  <c r="G23" i="17"/>
  <c r="F23" i="17"/>
  <c r="E23" i="17"/>
  <c r="D23" i="17"/>
  <c r="C23" i="17"/>
  <c r="K22" i="17"/>
  <c r="K21" i="17"/>
  <c r="K20" i="17"/>
  <c r="K19" i="17"/>
  <c r="K18" i="17"/>
  <c r="K17" i="17"/>
  <c r="K16" i="17"/>
  <c r="K15" i="17"/>
  <c r="K14" i="17"/>
  <c r="K13" i="17"/>
  <c r="J23" i="16"/>
  <c r="I23" i="16"/>
  <c r="H23" i="16"/>
  <c r="G23" i="16"/>
  <c r="F23" i="16"/>
  <c r="E23" i="16"/>
  <c r="D23" i="16"/>
  <c r="C23" i="16"/>
  <c r="K23" i="16" s="1"/>
  <c r="K22" i="16"/>
  <c r="K21" i="16"/>
  <c r="K20" i="16"/>
  <c r="K19" i="16"/>
  <c r="K18" i="16"/>
  <c r="K17" i="16"/>
  <c r="K16" i="16"/>
  <c r="K15" i="16"/>
  <c r="K14" i="16"/>
  <c r="K13" i="16"/>
  <c r="J23" i="15"/>
  <c r="I23" i="15"/>
  <c r="H23" i="15"/>
  <c r="G23" i="15"/>
  <c r="F23" i="15"/>
  <c r="E23" i="15"/>
  <c r="D23" i="15"/>
  <c r="C23" i="15"/>
  <c r="K22" i="15"/>
  <c r="K21" i="15"/>
  <c r="K20" i="15"/>
  <c r="K19" i="15"/>
  <c r="K18" i="15"/>
  <c r="K17" i="15"/>
  <c r="K16" i="15"/>
  <c r="K15" i="15"/>
  <c r="K14" i="15"/>
  <c r="K13" i="15"/>
  <c r="J23" i="14"/>
  <c r="I23" i="14"/>
  <c r="H23" i="14"/>
  <c r="G23" i="14"/>
  <c r="F23" i="14"/>
  <c r="E23" i="14"/>
  <c r="D23" i="14"/>
  <c r="C23" i="14"/>
  <c r="K23" i="14" s="1"/>
  <c r="K22" i="14"/>
  <c r="K21" i="14"/>
  <c r="K20" i="14"/>
  <c r="K19" i="14"/>
  <c r="K18" i="14"/>
  <c r="K17" i="14"/>
  <c r="K16" i="14"/>
  <c r="K15" i="14"/>
  <c r="K14" i="14"/>
  <c r="K13" i="14"/>
  <c r="J23" i="13"/>
  <c r="I23" i="13"/>
  <c r="H23" i="13"/>
  <c r="G23" i="13"/>
  <c r="F23" i="13"/>
  <c r="E23" i="13"/>
  <c r="D23" i="13"/>
  <c r="C23" i="13"/>
  <c r="K22" i="13"/>
  <c r="K21" i="13"/>
  <c r="K20" i="13"/>
  <c r="K19" i="13"/>
  <c r="K18" i="13"/>
  <c r="K17" i="13"/>
  <c r="K16" i="13"/>
  <c r="K15" i="13"/>
  <c r="K14" i="13"/>
  <c r="K13" i="13"/>
  <c r="K23" i="18" l="1"/>
  <c r="K23" i="13"/>
  <c r="K23" i="15"/>
  <c r="K23" i="17"/>
  <c r="J23" i="12"/>
  <c r="I23" i="12"/>
  <c r="H23" i="12"/>
  <c r="G23" i="12"/>
  <c r="F23" i="12"/>
  <c r="E23" i="12"/>
  <c r="D23" i="12"/>
  <c r="C23" i="12"/>
  <c r="K22" i="12"/>
  <c r="K21" i="12"/>
  <c r="K20" i="12"/>
  <c r="K19" i="12"/>
  <c r="K18" i="12"/>
  <c r="K17" i="12"/>
  <c r="K16" i="12"/>
  <c r="K15" i="12"/>
  <c r="K14" i="12"/>
  <c r="K13" i="12"/>
  <c r="K23" i="12" l="1"/>
  <c r="J23" i="11" l="1"/>
  <c r="I23" i="11"/>
  <c r="H23" i="11"/>
  <c r="G23" i="11"/>
  <c r="F23" i="11"/>
  <c r="E23" i="11"/>
  <c r="D23" i="11"/>
  <c r="C23" i="11"/>
  <c r="K22" i="11"/>
  <c r="K21" i="11"/>
  <c r="K20" i="11"/>
  <c r="K19" i="11"/>
  <c r="K18" i="11"/>
  <c r="K17" i="11"/>
  <c r="K16" i="11"/>
  <c r="K15" i="11"/>
  <c r="K14" i="11"/>
  <c r="K13" i="11"/>
  <c r="K23" i="11" l="1"/>
  <c r="J23" i="10" l="1"/>
  <c r="I23" i="10"/>
  <c r="H23" i="10"/>
  <c r="G23" i="10"/>
  <c r="K23" i="10" s="1"/>
  <c r="F23" i="10"/>
  <c r="E23" i="10"/>
  <c r="D23" i="10"/>
  <c r="C23" i="10"/>
  <c r="K22" i="10"/>
  <c r="K21" i="10"/>
  <c r="K20" i="10"/>
  <c r="K19" i="10"/>
  <c r="K18" i="10"/>
  <c r="K17" i="10"/>
  <c r="K16" i="10"/>
  <c r="K15" i="10"/>
  <c r="K14" i="10"/>
  <c r="K13" i="10"/>
  <c r="J23" i="9" l="1"/>
  <c r="I23" i="9"/>
  <c r="H23" i="9"/>
  <c r="G23" i="9"/>
  <c r="F23" i="9"/>
  <c r="E23" i="9"/>
  <c r="D23" i="9"/>
  <c r="C23" i="9"/>
  <c r="K23" i="9" s="1"/>
  <c r="K22" i="9"/>
  <c r="K21" i="9"/>
  <c r="K20" i="9"/>
  <c r="K19" i="9"/>
  <c r="K18" i="9"/>
  <c r="K17" i="9"/>
  <c r="K16" i="9"/>
  <c r="K15" i="9"/>
  <c r="K14" i="9"/>
  <c r="K13" i="9"/>
  <c r="K23" i="3" l="1"/>
  <c r="K23" i="1"/>
  <c r="J23" i="1"/>
  <c r="I23" i="1"/>
  <c r="H23" i="1"/>
  <c r="G23" i="1"/>
  <c r="F23" i="1"/>
  <c r="E23" i="1"/>
  <c r="D23" i="1"/>
  <c r="C23" i="1"/>
  <c r="J23" i="2"/>
  <c r="I23" i="2"/>
  <c r="H23" i="2"/>
  <c r="G23" i="2"/>
  <c r="F23" i="2"/>
  <c r="E23" i="2"/>
  <c r="D23" i="2"/>
  <c r="C23" i="2"/>
  <c r="J23" i="3"/>
  <c r="I23" i="3"/>
  <c r="H23" i="3"/>
  <c r="G23" i="3"/>
  <c r="F23" i="3"/>
  <c r="E23" i="3"/>
  <c r="D23" i="3"/>
  <c r="C23" i="3"/>
  <c r="J23" i="4"/>
  <c r="I23" i="4"/>
  <c r="H23" i="4"/>
  <c r="G23" i="4"/>
  <c r="F23" i="4"/>
  <c r="E23" i="4"/>
  <c r="D23" i="4"/>
  <c r="C23" i="4"/>
  <c r="J23" i="5"/>
  <c r="I23" i="5"/>
  <c r="H23" i="5"/>
  <c r="G23" i="5"/>
  <c r="F23" i="5"/>
  <c r="E23" i="5"/>
  <c r="D23" i="5"/>
  <c r="C23" i="5"/>
  <c r="D23" i="7"/>
  <c r="E23" i="7"/>
  <c r="F23" i="7"/>
  <c r="G23" i="7"/>
  <c r="H23" i="7"/>
  <c r="I23" i="7"/>
  <c r="J23" i="7"/>
  <c r="C23" i="7"/>
  <c r="D23" i="8" l="1"/>
  <c r="E23" i="8"/>
  <c r="F23" i="8"/>
  <c r="G23" i="8"/>
  <c r="H23" i="8"/>
  <c r="I23" i="8"/>
  <c r="J23" i="8"/>
  <c r="C23" i="8"/>
  <c r="K22" i="8"/>
  <c r="K21" i="8"/>
  <c r="K20" i="8"/>
  <c r="K19" i="8"/>
  <c r="K18" i="8"/>
  <c r="K17" i="8"/>
  <c r="K16" i="8"/>
  <c r="K15" i="8"/>
  <c r="K14" i="8"/>
  <c r="K13" i="8"/>
  <c r="K23" i="7"/>
  <c r="K22" i="7"/>
  <c r="K13" i="7"/>
  <c r="K23" i="8" l="1"/>
  <c r="K21" i="7"/>
  <c r="K20" i="7"/>
  <c r="K19" i="7"/>
  <c r="K18" i="7"/>
  <c r="K17" i="7"/>
  <c r="K16" i="7"/>
  <c r="K15" i="7"/>
  <c r="K14" i="7"/>
  <c r="K14" i="1" l="1"/>
  <c r="K15" i="1"/>
  <c r="K16" i="1"/>
  <c r="K17" i="1"/>
  <c r="K18" i="1"/>
  <c r="K19" i="1"/>
  <c r="K20" i="1"/>
  <c r="K21" i="1"/>
  <c r="K22" i="1"/>
  <c r="K13" i="1"/>
  <c r="K16" i="3"/>
  <c r="K13" i="3" l="1"/>
  <c r="K15" i="2" l="1"/>
  <c r="K14" i="2"/>
  <c r="K13" i="2"/>
  <c r="K23" i="5" l="1"/>
  <c r="K22" i="5"/>
  <c r="K21" i="5"/>
  <c r="K20" i="5"/>
  <c r="K19" i="5"/>
  <c r="K18" i="5"/>
  <c r="K17" i="5"/>
  <c r="K16" i="5"/>
  <c r="K15" i="5"/>
  <c r="K14" i="5"/>
  <c r="K13" i="5"/>
  <c r="K23" i="4"/>
  <c r="K22" i="4"/>
  <c r="K21" i="4"/>
  <c r="K20" i="4"/>
  <c r="K19" i="4"/>
  <c r="K18" i="4"/>
  <c r="K17" i="4"/>
  <c r="K16" i="4"/>
  <c r="K15" i="4"/>
  <c r="K14" i="4"/>
  <c r="K13" i="4"/>
  <c r="K22" i="3"/>
  <c r="K21" i="3"/>
  <c r="K20" i="3"/>
  <c r="K19" i="3"/>
  <c r="K18" i="3"/>
  <c r="K17" i="3"/>
  <c r="K15" i="3"/>
  <c r="K14" i="3"/>
  <c r="K23" i="2"/>
  <c r="K22" i="2"/>
  <c r="K21" i="2"/>
  <c r="K20" i="2"/>
  <c r="K19" i="2"/>
  <c r="K18" i="2"/>
  <c r="K17" i="2"/>
  <c r="K16" i="2"/>
</calcChain>
</file>

<file path=xl/sharedStrings.xml><?xml version="1.0" encoding="utf-8"?>
<sst xmlns="http://schemas.openxmlformats.org/spreadsheetml/2006/main" count="510" uniqueCount="48">
  <si>
    <t>Dirección General de Análisis y Política Fiscal</t>
  </si>
  <si>
    <t>7.0.1 Servicios públicos generales</t>
  </si>
  <si>
    <t>7.0.2 Defensa</t>
  </si>
  <si>
    <t>7.0.3 Orden público y seguridad</t>
  </si>
  <si>
    <t>7.0.4 Asuntos económicos</t>
  </si>
  <si>
    <t>7.0.5 Protección del medio ambiente</t>
  </si>
  <si>
    <t>7.0.6 Vivienda y servicios comunitarios</t>
  </si>
  <si>
    <t>7.0.7 Salud</t>
  </si>
  <si>
    <t>7.0.8 Actividades recreativas, cultura y religión</t>
  </si>
  <si>
    <t>7.0.9 Educación</t>
  </si>
  <si>
    <t>7.1.0 Protección social</t>
  </si>
  <si>
    <t>Erogación total COFOG</t>
  </si>
  <si>
    <t xml:space="preserve">1. Remuneración a los empleados    </t>
  </si>
  <si>
    <t xml:space="preserve">2. Uso de bienes y servicios  </t>
  </si>
  <si>
    <t>3. Intereses</t>
  </si>
  <si>
    <t>4. Subsidios</t>
  </si>
  <si>
    <t xml:space="preserve">5. Donaciones  </t>
  </si>
  <si>
    <t xml:space="preserve">6. Prestaciones sociales </t>
  </si>
  <si>
    <t xml:space="preserve">7. Otros gastos  </t>
  </si>
  <si>
    <t xml:space="preserve">8. Inversión Bruta en Activos no financieros </t>
  </si>
  <si>
    <t>Año 2018; en millones de pesos (RD$)</t>
  </si>
  <si>
    <t>Año 2019; en millones de pesos (RD$)</t>
  </si>
  <si>
    <t>Año 2020; en millones de pesos (RD$)</t>
  </si>
  <si>
    <t>Año 2021; en millones de pesos (RD$)</t>
  </si>
  <si>
    <t>Año 2022; en millones de pesos (RD$)</t>
  </si>
  <si>
    <t>Año 2023; en millones de pesos (RD$)</t>
  </si>
  <si>
    <t xml:space="preserve">Gobierno Central Presupuestario </t>
  </si>
  <si>
    <t>*Datos preliminares</t>
  </si>
  <si>
    <t>1/ El gobierno central presupuestario abarca las actividades fundamentales de los poderes ejecutivo, legislativo y judicial a nivel nacional.</t>
  </si>
  <si>
    <t>2/ Erogación es la suma del Gasto y la Inversión bruta en activos no financieros. En las Estadisticas de Finanzas Públicas según MEFP 2014, la clasificación funcional se aplica a las erogaciones y proporciona información sobre el propósito para el cual se incurre un gasto.</t>
  </si>
  <si>
    <t xml:space="preserve">Nota (1): Esta publicación adopta los lineamientos metodológicos recomendados por el Fondo Monetario Internacional en el Manual de Estadísticas de Finanzas Públicas 2014 (MEFP 2014) </t>
  </si>
  <si>
    <t xml:space="preserve">COFOG-Gobierno Central Presupuestario 1/ </t>
  </si>
  <si>
    <t xml:space="preserve">Erogación total </t>
  </si>
  <si>
    <t xml:space="preserve">Metodología cruzada de las erogaciones: Clasificación económica y funcional </t>
  </si>
  <si>
    <t>Año 2024; en millones de pesos (RD$)</t>
  </si>
  <si>
    <t>Año 2014; en millones de pesos (RD$)</t>
  </si>
  <si>
    <t>Año 2016; en millones de pesos (RD$)</t>
  </si>
  <si>
    <t>Año 2015; en millones de pesos (RD$)</t>
  </si>
  <si>
    <t>Año 2017; en millones de pesos (RD$)</t>
  </si>
  <si>
    <t>Año 2008; en millones de pesos (RD$)</t>
  </si>
  <si>
    <t>Año 2009; en millones de pesos (RD$)</t>
  </si>
  <si>
    <t>Año 2010; en millones de pesos (RD$)</t>
  </si>
  <si>
    <t>Año 2011; en millones de pesos (RD$)</t>
  </si>
  <si>
    <t>Año 2012; en millones de pesos (RD$)</t>
  </si>
  <si>
    <t>Año 2013; en millones de pesos (RD$)</t>
  </si>
  <si>
    <t>Fuentes: Manual de clasificadores presupuestarios 2008, Manual de Estadisticas de Finanzas Públicas del Fondo Monetario Internacional 2014, Sistema Integrado de Gestión Financiera  (SIGEF),  Dirección General de Crédito Público, Banco Central de la República Dominicana, Corporación Dominicana de Empresas Eléctricas Estatales (CDEEE).</t>
  </si>
  <si>
    <t>Fuentes: Manual de clasificadores presupuestarios 2014, Manual de Estadisticas de Finanzas Públicas del Fondo Monetario Internacional 2014, Sistema Integrado de Gestión Financiera  (SIGEF),  Dirección General de Crédito Público, Banco Central de la República Dominicana, Corporación Dominicana de Empresas Eléctricas Estatales (CDEEE).</t>
  </si>
  <si>
    <t>Fuentes: Manual de clasificadores presupuestarios 2008, Manual de Estadisticas de Finanzas Públicas del Fondo Monetario Internacional 2014, Sistema Integrado de Gestión Financiera  (SIGEF),  Dirección General de Crédito Público, Banco Central de la República Dominicana y Corporación Dominicana de Empresas Eléctricas Estatales (CDEEE).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</si>
</sst>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0"/>
      <name val="Calibri"/>
      <family val="2"/>
      <scheme val="minor"/>
    </font>
    <font>
      <b/>
      <sz val="12"/>
      <color theme="1"/>
      <name val="Segoe U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499984740745262"/>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1" fillId="3" borderId="2" xfId="0" applyFont="1" applyFill="1" applyBorder="1" applyAlignment="1">
      <alignment vertical="center" wrapText="1"/>
    </xf>
    <xf numFmtId="0" fontId="1" fillId="0" borderId="0" xfId="0" applyFont="1"/>
    <xf numFmtId="43" fontId="1" fillId="0" borderId="1" xfId="1" applyFont="1" applyBorder="1"/>
    <xf numFmtId="0" fontId="1" fillId="0" borderId="1" xfId="0" applyFont="1" applyBorder="1"/>
    <xf numFmtId="43" fontId="1" fillId="0" borderId="1" xfId="0" applyNumberFormat="1" applyFont="1" applyBorder="1"/>
    <xf numFmtId="43" fontId="1" fillId="0" borderId="1" xfId="1" applyFont="1" applyBorder="1" applyAlignment="1">
      <alignment vertical="center"/>
    </xf>
    <xf numFmtId="0" fontId="1" fillId="0" borderId="1" xfId="0" applyFont="1" applyBorder="1" applyAlignment="1">
      <alignment vertical="center"/>
    </xf>
    <xf numFmtId="43" fontId="1" fillId="0" borderId="1" xfId="0" applyNumberFormat="1" applyFont="1" applyBorder="1" applyAlignment="1">
      <alignment vertical="center"/>
    </xf>
    <xf numFmtId="0" fontId="2" fillId="4" borderId="0" xfId="0" applyFont="1" applyFill="1" applyAlignment="1">
      <alignment horizontal="center" vertical="center"/>
    </xf>
    <xf numFmtId="0" fontId="2" fillId="4" borderId="4" xfId="0" applyFont="1" applyFill="1" applyBorder="1" applyAlignment="1">
      <alignment horizontal="left" vertical="center" wrapText="1"/>
    </xf>
    <xf numFmtId="0" fontId="1" fillId="3" borderId="5" xfId="0" applyFont="1" applyFill="1" applyBorder="1"/>
    <xf numFmtId="0" fontId="1" fillId="3" borderId="5" xfId="0" applyFont="1" applyFill="1" applyBorder="1" applyAlignment="1">
      <alignment wrapText="1"/>
    </xf>
    <xf numFmtId="43" fontId="2" fillId="4" borderId="3" xfId="1" applyFont="1" applyFill="1" applyBorder="1" applyAlignment="1">
      <alignment horizontal="center" vertical="center"/>
    </xf>
    <xf numFmtId="43" fontId="2" fillId="4" borderId="1" xfId="1" applyFont="1" applyFill="1" applyBorder="1" applyAlignment="1">
      <alignment horizontal="center" vertical="center"/>
    </xf>
    <xf numFmtId="0" fontId="2" fillId="4"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43" fontId="0" fillId="0" borderId="0" xfId="0" applyNumberFormat="1"/>
    <xf numFmtId="43" fontId="4" fillId="0" borderId="1" xfId="1" applyFont="1" applyBorder="1"/>
    <xf numFmtId="43" fontId="5" fillId="0" borderId="1" xfId="1" applyFont="1" applyBorder="1"/>
    <xf numFmtId="0" fontId="2" fillId="0" borderId="0" xfId="0" applyFont="1" applyAlignment="1">
      <alignment horizontal="left" vertical="center" wrapText="1"/>
    </xf>
    <xf numFmtId="43" fontId="2" fillId="0" borderId="0" xfId="1" applyFont="1" applyFill="1" applyBorder="1" applyAlignment="1">
      <alignment horizontal="center" vertical="center"/>
    </xf>
    <xf numFmtId="0" fontId="3" fillId="2" borderId="0" xfId="0" applyFont="1" applyFill="1" applyAlignment="1">
      <alignment horizontal="center" vertical="center"/>
    </xf>
    <xf numFmtId="0" fontId="0" fillId="0" borderId="0" xfId="0"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7C7614E0-3E04-4A7B-88CF-9533E7DFC102}"/>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F4925FF8-37A8-4CBA-B057-079A8F9B4651}"/>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A1DCF0C8-799B-4451-B69E-5D87D0B8909E}"/>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640557</xdr:colOff>
      <xdr:row>0</xdr:row>
      <xdr:rowOff>161925</xdr:rowOff>
    </xdr:from>
    <xdr:to>
      <xdr:col>3</xdr:col>
      <xdr:colOff>350044</xdr:colOff>
      <xdr:row>5</xdr:row>
      <xdr:rowOff>111979</xdr:rowOff>
    </xdr:to>
    <xdr:pic>
      <xdr:nvPicPr>
        <xdr:cNvPr id="2" name="Picture 1">
          <a:extLst>
            <a:ext uri="{FF2B5EF4-FFF2-40B4-BE49-F238E27FC236}">
              <a16:creationId xmlns:a16="http://schemas.microsoft.com/office/drawing/2014/main" id="{8F144D17-02D1-489D-8EB4-BBD899114ED2}"/>
            </a:ext>
          </a:extLst>
        </xdr:cNvPr>
        <xdr:cNvPicPr>
          <a:picLocks noChangeAspect="1"/>
        </xdr:cNvPicPr>
      </xdr:nvPicPr>
      <xdr:blipFill>
        <a:blip xmlns:r="http://schemas.openxmlformats.org/officeDocument/2006/relationships" r:embed="rId1"/>
        <a:stretch>
          <a:fillRect/>
        </a:stretch>
      </xdr:blipFill>
      <xdr:spPr>
        <a:xfrm>
          <a:off x="1250157" y="161925"/>
          <a:ext cx="3500437" cy="90255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640557</xdr:colOff>
      <xdr:row>0</xdr:row>
      <xdr:rowOff>161925</xdr:rowOff>
    </xdr:from>
    <xdr:to>
      <xdr:col>3</xdr:col>
      <xdr:colOff>350044</xdr:colOff>
      <xdr:row>5</xdr:row>
      <xdr:rowOff>111979</xdr:rowOff>
    </xdr:to>
    <xdr:pic>
      <xdr:nvPicPr>
        <xdr:cNvPr id="2" name="Picture 1">
          <a:extLst>
            <a:ext uri="{FF2B5EF4-FFF2-40B4-BE49-F238E27FC236}">
              <a16:creationId xmlns:a16="http://schemas.microsoft.com/office/drawing/2014/main" id="{D4564FC5-DE6F-44DE-864A-42AA3D5A5841}"/>
            </a:ext>
          </a:extLst>
        </xdr:cNvPr>
        <xdr:cNvPicPr>
          <a:picLocks noChangeAspect="1"/>
        </xdr:cNvPicPr>
      </xdr:nvPicPr>
      <xdr:blipFill>
        <a:blip xmlns:r="http://schemas.openxmlformats.org/officeDocument/2006/relationships" r:embed="rId1"/>
        <a:stretch>
          <a:fillRect/>
        </a:stretch>
      </xdr:blipFill>
      <xdr:spPr>
        <a:xfrm>
          <a:off x="1250157" y="161925"/>
          <a:ext cx="3500437" cy="9025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640557</xdr:colOff>
      <xdr:row>0</xdr:row>
      <xdr:rowOff>161925</xdr:rowOff>
    </xdr:from>
    <xdr:to>
      <xdr:col>3</xdr:col>
      <xdr:colOff>350044</xdr:colOff>
      <xdr:row>5</xdr:row>
      <xdr:rowOff>111979</xdr:rowOff>
    </xdr:to>
    <xdr:pic>
      <xdr:nvPicPr>
        <xdr:cNvPr id="2" name="Picture 1">
          <a:extLst>
            <a:ext uri="{FF2B5EF4-FFF2-40B4-BE49-F238E27FC236}">
              <a16:creationId xmlns:a16="http://schemas.microsoft.com/office/drawing/2014/main" id="{32F66495-CA9E-4B3C-B986-E8E161395F23}"/>
            </a:ext>
          </a:extLst>
        </xdr:cNvPr>
        <xdr:cNvPicPr>
          <a:picLocks noChangeAspect="1"/>
        </xdr:cNvPicPr>
      </xdr:nvPicPr>
      <xdr:blipFill>
        <a:blip xmlns:r="http://schemas.openxmlformats.org/officeDocument/2006/relationships" r:embed="rId1"/>
        <a:stretch>
          <a:fillRect/>
        </a:stretch>
      </xdr:blipFill>
      <xdr:spPr>
        <a:xfrm>
          <a:off x="1250157" y="161925"/>
          <a:ext cx="3500437" cy="90255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640557</xdr:colOff>
      <xdr:row>0</xdr:row>
      <xdr:rowOff>161925</xdr:rowOff>
    </xdr:from>
    <xdr:to>
      <xdr:col>3</xdr:col>
      <xdr:colOff>350044</xdr:colOff>
      <xdr:row>5</xdr:row>
      <xdr:rowOff>111979</xdr:rowOff>
    </xdr:to>
    <xdr:pic>
      <xdr:nvPicPr>
        <xdr:cNvPr id="2" name="Picture 1">
          <a:extLst>
            <a:ext uri="{FF2B5EF4-FFF2-40B4-BE49-F238E27FC236}">
              <a16:creationId xmlns:a16="http://schemas.microsoft.com/office/drawing/2014/main" id="{0FA31E21-E27D-402F-897F-0A64BE338603}"/>
            </a:ext>
          </a:extLst>
        </xdr:cNvPr>
        <xdr:cNvPicPr>
          <a:picLocks noChangeAspect="1"/>
        </xdr:cNvPicPr>
      </xdr:nvPicPr>
      <xdr:blipFill>
        <a:blip xmlns:r="http://schemas.openxmlformats.org/officeDocument/2006/relationships" r:embed="rId1"/>
        <a:stretch>
          <a:fillRect/>
        </a:stretch>
      </xdr:blipFill>
      <xdr:spPr>
        <a:xfrm>
          <a:off x="1250157" y="161925"/>
          <a:ext cx="3500437" cy="90255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640557</xdr:colOff>
      <xdr:row>0</xdr:row>
      <xdr:rowOff>161925</xdr:rowOff>
    </xdr:from>
    <xdr:to>
      <xdr:col>3</xdr:col>
      <xdr:colOff>350044</xdr:colOff>
      <xdr:row>5</xdr:row>
      <xdr:rowOff>111979</xdr:rowOff>
    </xdr:to>
    <xdr:pic>
      <xdr:nvPicPr>
        <xdr:cNvPr id="2" name="Picture 1">
          <a:extLst>
            <a:ext uri="{FF2B5EF4-FFF2-40B4-BE49-F238E27FC236}">
              <a16:creationId xmlns:a16="http://schemas.microsoft.com/office/drawing/2014/main" id="{ED7D585E-98F0-41E1-AF61-4024DA825D2B}"/>
            </a:ext>
          </a:extLst>
        </xdr:cNvPr>
        <xdr:cNvPicPr>
          <a:picLocks noChangeAspect="1"/>
        </xdr:cNvPicPr>
      </xdr:nvPicPr>
      <xdr:blipFill>
        <a:blip xmlns:r="http://schemas.openxmlformats.org/officeDocument/2006/relationships" r:embed="rId1"/>
        <a:stretch>
          <a:fillRect/>
        </a:stretch>
      </xdr:blipFill>
      <xdr:spPr>
        <a:xfrm>
          <a:off x="1250157" y="161925"/>
          <a:ext cx="3500437" cy="90255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640557</xdr:colOff>
      <xdr:row>0</xdr:row>
      <xdr:rowOff>161925</xdr:rowOff>
    </xdr:from>
    <xdr:to>
      <xdr:col>3</xdr:col>
      <xdr:colOff>350044</xdr:colOff>
      <xdr:row>5</xdr:row>
      <xdr:rowOff>111979</xdr:rowOff>
    </xdr:to>
    <xdr:pic>
      <xdr:nvPicPr>
        <xdr:cNvPr id="2" name="Picture 1">
          <a:extLst>
            <a:ext uri="{FF2B5EF4-FFF2-40B4-BE49-F238E27FC236}">
              <a16:creationId xmlns:a16="http://schemas.microsoft.com/office/drawing/2014/main" id="{3EC4D1A3-FA59-4FD2-A17D-4474C9309F7B}"/>
            </a:ext>
          </a:extLst>
        </xdr:cNvPr>
        <xdr:cNvPicPr>
          <a:picLocks noChangeAspect="1"/>
        </xdr:cNvPicPr>
      </xdr:nvPicPr>
      <xdr:blipFill>
        <a:blip xmlns:r="http://schemas.openxmlformats.org/officeDocument/2006/relationships" r:embed="rId1"/>
        <a:stretch>
          <a:fillRect/>
        </a:stretch>
      </xdr:blipFill>
      <xdr:spPr>
        <a:xfrm>
          <a:off x="1250157" y="161925"/>
          <a:ext cx="3500437" cy="902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305EF585-0273-4F8D-9C52-F6D29EA81B78}"/>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77D7FF8E-4C25-4555-8EC6-ACBCD01A1B10}"/>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AB627703-7E43-4157-B746-2E9E941A489F}"/>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6D5F510E-EC1D-4904-B9B8-9D64B8EB7012}"/>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2A967690-ABA5-428D-9F7E-0E38882250E9}"/>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4BCBE792-5773-4952-9D8A-4F7D44F009A9}"/>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DF61864F-07C2-4938-BF18-C98CF788A6F0}"/>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821532</xdr:colOff>
      <xdr:row>0</xdr:row>
      <xdr:rowOff>152400</xdr:rowOff>
    </xdr:from>
    <xdr:to>
      <xdr:col>3</xdr:col>
      <xdr:colOff>483394</xdr:colOff>
      <xdr:row>5</xdr:row>
      <xdr:rowOff>102454</xdr:rowOff>
    </xdr:to>
    <xdr:pic>
      <xdr:nvPicPr>
        <xdr:cNvPr id="2" name="Picture 1">
          <a:extLst>
            <a:ext uri="{FF2B5EF4-FFF2-40B4-BE49-F238E27FC236}">
              <a16:creationId xmlns:a16="http://schemas.microsoft.com/office/drawing/2014/main" id="{7794E0E7-3351-4472-A6E0-37214955B90B}"/>
            </a:ext>
          </a:extLst>
        </xdr:cNvPr>
        <xdr:cNvPicPr>
          <a:picLocks noChangeAspect="1"/>
        </xdr:cNvPicPr>
      </xdr:nvPicPr>
      <xdr:blipFill>
        <a:blip xmlns:r="http://schemas.openxmlformats.org/officeDocument/2006/relationships" r:embed="rId1"/>
        <a:stretch>
          <a:fillRect/>
        </a:stretch>
      </xdr:blipFill>
      <xdr:spPr>
        <a:xfrm>
          <a:off x="1431132" y="152400"/>
          <a:ext cx="3500437" cy="9025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05A8B-4BB0-46C2-9CE4-4CE1ABA4DEEB}">
  <sheetPr>
    <tabColor theme="4" tint="-0.249977111117893"/>
  </sheetPr>
  <dimension ref="B7:L30"/>
  <sheetViews>
    <sheetView showGridLines="0" tabSelected="1" topLeftCell="A3" workbookViewId="0">
      <selection activeCell="F26" sqref="F26"/>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39</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9513.9511980299994</v>
      </c>
      <c r="D13" s="6">
        <v>10921.851590635295</v>
      </c>
      <c r="E13" s="6">
        <v>25242.127907993421</v>
      </c>
      <c r="F13" s="6">
        <v>70.865762079999996</v>
      </c>
      <c r="G13" s="6">
        <v>6302.8733127100004</v>
      </c>
      <c r="H13" s="6">
        <v>92.930842280000007</v>
      </c>
      <c r="I13" s="6">
        <v>2702.5201901532641</v>
      </c>
      <c r="J13" s="6">
        <v>2274.1136368871394</v>
      </c>
      <c r="K13" s="8">
        <f>SUM(C13:J13)</f>
        <v>57121.23444076912</v>
      </c>
      <c r="L13" s="17"/>
    </row>
    <row r="14" spans="2:12" x14ac:dyDescent="0.25">
      <c r="B14" s="11" t="s">
        <v>2</v>
      </c>
      <c r="C14" s="6">
        <v>5539.4610849400005</v>
      </c>
      <c r="D14" s="6">
        <v>1234.5341614400004</v>
      </c>
      <c r="E14" s="7"/>
      <c r="F14" s="6">
        <v>0</v>
      </c>
      <c r="G14" s="6">
        <v>861.78164984</v>
      </c>
      <c r="H14" s="6">
        <v>12.126980000000001</v>
      </c>
      <c r="I14" s="6">
        <v>164.96003603355771</v>
      </c>
      <c r="J14" s="6">
        <v>1704.7784263224512</v>
      </c>
      <c r="K14" s="8">
        <f t="shared" ref="K14:K22" si="0">SUM(C14:J14)</f>
        <v>9517.6423385760099</v>
      </c>
      <c r="L14" s="17"/>
    </row>
    <row r="15" spans="2:12" x14ac:dyDescent="0.25">
      <c r="B15" s="11" t="s">
        <v>3</v>
      </c>
      <c r="C15" s="6">
        <v>7126.6147614399979</v>
      </c>
      <c r="D15" s="6">
        <v>3308.4384498500008</v>
      </c>
      <c r="E15" s="7"/>
      <c r="F15" s="6">
        <v>0</v>
      </c>
      <c r="G15" s="6">
        <v>1462.4516368700001</v>
      </c>
      <c r="H15" s="6">
        <v>6.5799482500000011</v>
      </c>
      <c r="I15" s="6">
        <v>84.338732861471641</v>
      </c>
      <c r="J15" s="6">
        <v>643.52061798355487</v>
      </c>
      <c r="K15" s="8">
        <f t="shared" si="0"/>
        <v>12631.944147255026</v>
      </c>
      <c r="L15" s="17"/>
    </row>
    <row r="16" spans="2:12" x14ac:dyDescent="0.25">
      <c r="B16" s="11" t="s">
        <v>4</v>
      </c>
      <c r="C16" s="6">
        <v>4821.8702312599989</v>
      </c>
      <c r="D16" s="6">
        <v>3809.6131624000009</v>
      </c>
      <c r="E16" s="7"/>
      <c r="F16" s="6">
        <v>39428.535893679997</v>
      </c>
      <c r="G16" s="6">
        <v>9152.197776160001</v>
      </c>
      <c r="H16" s="6">
        <v>13.37821606</v>
      </c>
      <c r="I16" s="6">
        <v>1579.9012250135929</v>
      </c>
      <c r="J16" s="6">
        <v>27682.362526535522</v>
      </c>
      <c r="K16" s="8">
        <f t="shared" si="0"/>
        <v>86487.85903110911</v>
      </c>
      <c r="L16" s="17"/>
    </row>
    <row r="17" spans="2:12" x14ac:dyDescent="0.25">
      <c r="B17" s="11" t="s">
        <v>5</v>
      </c>
      <c r="C17" s="6">
        <v>641.93827325999996</v>
      </c>
      <c r="D17" s="6">
        <v>124.36721876000001</v>
      </c>
      <c r="E17" s="7"/>
      <c r="F17" s="6">
        <v>0</v>
      </c>
      <c r="G17" s="6">
        <v>42.75</v>
      </c>
      <c r="H17" s="6">
        <v>7.1998570000000012E-2</v>
      </c>
      <c r="I17" s="6">
        <v>30.172076619719704</v>
      </c>
      <c r="J17" s="6">
        <v>781.38068995310402</v>
      </c>
      <c r="K17" s="8">
        <f t="shared" si="0"/>
        <v>1620.6802571628236</v>
      </c>
      <c r="L17" s="17"/>
    </row>
    <row r="18" spans="2:12" x14ac:dyDescent="0.25">
      <c r="B18" s="11" t="s">
        <v>6</v>
      </c>
      <c r="C18" s="6">
        <v>0</v>
      </c>
      <c r="D18" s="6">
        <v>0</v>
      </c>
      <c r="E18" s="7"/>
      <c r="F18" s="6">
        <v>1408.9590913699999</v>
      </c>
      <c r="G18" s="6">
        <v>15389.1164807</v>
      </c>
      <c r="H18" s="6">
        <v>0</v>
      </c>
      <c r="I18" s="6">
        <v>10309.994124620807</v>
      </c>
      <c r="J18" s="6">
        <v>166.2343714075746</v>
      </c>
      <c r="K18" s="8">
        <f t="shared" si="0"/>
        <v>27274.304068098383</v>
      </c>
      <c r="L18" s="17"/>
    </row>
    <row r="19" spans="2:12" x14ac:dyDescent="0.25">
      <c r="B19" s="11" t="s">
        <v>7</v>
      </c>
      <c r="C19" s="6">
        <v>10759.189354100003</v>
      </c>
      <c r="D19" s="6">
        <v>4274.8224190600004</v>
      </c>
      <c r="E19" s="7"/>
      <c r="F19" s="6">
        <v>0</v>
      </c>
      <c r="G19" s="6">
        <v>3384.6455078600002</v>
      </c>
      <c r="H19" s="6">
        <v>0</v>
      </c>
      <c r="I19" s="6">
        <v>677.10875021493132</v>
      </c>
      <c r="J19" s="6">
        <v>3830.3597066588827</v>
      </c>
      <c r="K19" s="8">
        <f t="shared" si="0"/>
        <v>22926.125737893817</v>
      </c>
      <c r="L19" s="17"/>
    </row>
    <row r="20" spans="2:12" ht="30" x14ac:dyDescent="0.25">
      <c r="B20" s="12" t="s">
        <v>8</v>
      </c>
      <c r="C20" s="6">
        <v>993.66881106000005</v>
      </c>
      <c r="D20" s="6">
        <v>861.70562914000038</v>
      </c>
      <c r="E20" s="7"/>
      <c r="F20" s="6">
        <v>0</v>
      </c>
      <c r="G20" s="6">
        <v>671.66845524999997</v>
      </c>
      <c r="H20" s="6">
        <v>51.086414240000003</v>
      </c>
      <c r="I20" s="6">
        <v>975.21010906762308</v>
      </c>
      <c r="J20" s="6">
        <v>2361.0095744743653</v>
      </c>
      <c r="K20" s="8">
        <f t="shared" si="0"/>
        <v>5914.3489932319881</v>
      </c>
      <c r="L20" s="17"/>
    </row>
    <row r="21" spans="2:12" x14ac:dyDescent="0.25">
      <c r="B21" s="11" t="s">
        <v>9</v>
      </c>
      <c r="C21" s="6">
        <v>18161.607965809992</v>
      </c>
      <c r="D21" s="6">
        <v>1144.6892754199989</v>
      </c>
      <c r="E21" s="7"/>
      <c r="F21" s="6">
        <v>0</v>
      </c>
      <c r="G21" s="6">
        <v>4690.1613203199995</v>
      </c>
      <c r="H21" s="6">
        <v>1627.85963305</v>
      </c>
      <c r="I21" s="6">
        <v>1824.2601144565499</v>
      </c>
      <c r="J21" s="6">
        <v>7633.4917834611615</v>
      </c>
      <c r="K21" s="8">
        <f t="shared" si="0"/>
        <v>35082.070092517701</v>
      </c>
      <c r="L21" s="17"/>
    </row>
    <row r="22" spans="2:12" x14ac:dyDescent="0.25">
      <c r="B22" s="11" t="s">
        <v>10</v>
      </c>
      <c r="C22" s="6">
        <v>1228.95031872</v>
      </c>
      <c r="D22" s="6">
        <v>6149.2886484199962</v>
      </c>
      <c r="E22" s="7"/>
      <c r="F22" s="6">
        <v>7698.8720168500004</v>
      </c>
      <c r="G22" s="6">
        <v>5998.6409698699999</v>
      </c>
      <c r="H22" s="6">
        <v>15526.292993210001</v>
      </c>
      <c r="I22" s="6">
        <v>7496.4848993604392</v>
      </c>
      <c r="J22" s="6">
        <v>8016.5178980481696</v>
      </c>
      <c r="K22" s="8">
        <f t="shared" si="0"/>
        <v>52115.047744478608</v>
      </c>
      <c r="L22" s="17"/>
    </row>
    <row r="23" spans="2:12" x14ac:dyDescent="0.25">
      <c r="B23" s="10" t="s">
        <v>32</v>
      </c>
      <c r="C23" s="13">
        <f>SUM(C13:C22)</f>
        <v>58787.251998619991</v>
      </c>
      <c r="D23" s="13">
        <f t="shared" ref="D23:J23" si="1">SUM(D13:D22)</f>
        <v>31829.310555125292</v>
      </c>
      <c r="E23" s="13">
        <f t="shared" si="1"/>
        <v>25242.127907993421</v>
      </c>
      <c r="F23" s="13">
        <f t="shared" si="1"/>
        <v>48607.232763979999</v>
      </c>
      <c r="G23" s="13">
        <f t="shared" si="1"/>
        <v>47956.287109580007</v>
      </c>
      <c r="H23" s="13">
        <f t="shared" si="1"/>
        <v>17330.327025660001</v>
      </c>
      <c r="I23" s="13">
        <f t="shared" si="1"/>
        <v>25844.950258401954</v>
      </c>
      <c r="J23" s="13">
        <f t="shared" si="1"/>
        <v>55093.769231731931</v>
      </c>
      <c r="K23" s="13">
        <f>+SUM(C23:J23)</f>
        <v>310691.25685109256</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47</v>
      </c>
    </row>
  </sheetData>
  <mergeCells count="4">
    <mergeCell ref="B7:E7"/>
    <mergeCell ref="B8:E8"/>
    <mergeCell ref="B9:E9"/>
    <mergeCell ref="B10:E10"/>
  </mergeCell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70BF-E5FE-4DC7-A80D-5DB533D570AE}">
  <sheetPr>
    <tabColor theme="9" tint="-0.249977111117893"/>
  </sheetPr>
  <dimension ref="B7:L30"/>
  <sheetViews>
    <sheetView showGridLines="0" workbookViewId="0">
      <selection activeCell="B29" sqref="B29"/>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38</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19525.550787439999</v>
      </c>
      <c r="D13" s="6">
        <v>12568.242662343086</v>
      </c>
      <c r="E13" s="6">
        <v>96829.301096103285</v>
      </c>
      <c r="F13" s="6">
        <v>2.9999999999999985E-2</v>
      </c>
      <c r="G13" s="6">
        <v>27294.321089690056</v>
      </c>
      <c r="H13" s="6">
        <v>48.902522789999992</v>
      </c>
      <c r="I13" s="6">
        <v>22427.348344060199</v>
      </c>
      <c r="J13" s="6">
        <v>3188.4882686369997</v>
      </c>
      <c r="K13" s="8">
        <f>SUM(C13:J13)</f>
        <v>181882.18477106365</v>
      </c>
      <c r="L13" s="17"/>
    </row>
    <row r="14" spans="2:12" x14ac:dyDescent="0.25">
      <c r="B14" s="11" t="s">
        <v>2</v>
      </c>
      <c r="C14" s="6">
        <v>14738.994294279993</v>
      </c>
      <c r="D14" s="6">
        <v>3481.2916147400124</v>
      </c>
      <c r="E14" s="7"/>
      <c r="F14" s="6">
        <v>27.506042260000001</v>
      </c>
      <c r="G14" s="6">
        <v>762.21976802000006</v>
      </c>
      <c r="H14" s="6">
        <v>7.4999999999999973</v>
      </c>
      <c r="I14" s="6">
        <v>79.363404610000032</v>
      </c>
      <c r="J14" s="6">
        <v>1091.0069537100001</v>
      </c>
      <c r="K14" s="8">
        <f t="shared" ref="K14:K22" si="0">SUM(C14:J14)</f>
        <v>20187.882077620008</v>
      </c>
      <c r="L14" s="17"/>
    </row>
    <row r="15" spans="2:12" x14ac:dyDescent="0.25">
      <c r="B15" s="11" t="s">
        <v>3</v>
      </c>
      <c r="C15" s="6">
        <v>21143.627860019995</v>
      </c>
      <c r="D15" s="6">
        <v>4769.0020526100006</v>
      </c>
      <c r="E15" s="7"/>
      <c r="F15" s="6">
        <v>0</v>
      </c>
      <c r="G15" s="6">
        <v>2326.1145391100004</v>
      </c>
      <c r="H15" s="6">
        <v>142.92562169999999</v>
      </c>
      <c r="I15" s="6">
        <v>30.954954000000001</v>
      </c>
      <c r="J15" s="6">
        <v>1121.3042318199994</v>
      </c>
      <c r="K15" s="8">
        <f t="shared" si="0"/>
        <v>29533.929259259996</v>
      </c>
      <c r="L15" s="17"/>
    </row>
    <row r="16" spans="2:12" x14ac:dyDescent="0.25">
      <c r="B16" s="11" t="s">
        <v>4</v>
      </c>
      <c r="C16" s="6">
        <v>12538.797750450005</v>
      </c>
      <c r="D16" s="6">
        <v>7030.0913244699977</v>
      </c>
      <c r="E16" s="7"/>
      <c r="F16" s="6">
        <v>21589.055038300001</v>
      </c>
      <c r="G16" s="6">
        <v>11450.092243869998</v>
      </c>
      <c r="H16" s="6">
        <v>4.6335143599999995</v>
      </c>
      <c r="I16" s="6">
        <v>38882.574081049002</v>
      </c>
      <c r="J16" s="6">
        <v>30712.928961300018</v>
      </c>
      <c r="K16" s="8">
        <f t="shared" si="0"/>
        <v>122208.17291379902</v>
      </c>
      <c r="L16" s="17"/>
    </row>
    <row r="17" spans="2:12" x14ac:dyDescent="0.25">
      <c r="B17" s="11" t="s">
        <v>5</v>
      </c>
      <c r="C17" s="6">
        <v>1527.2986820599986</v>
      </c>
      <c r="D17" s="6">
        <v>336.36862420999984</v>
      </c>
      <c r="E17" s="7"/>
      <c r="F17" s="6">
        <v>0</v>
      </c>
      <c r="G17" s="6">
        <v>329.94952165000001</v>
      </c>
      <c r="H17" s="6">
        <v>1.56</v>
      </c>
      <c r="I17" s="6">
        <v>1438.633978433</v>
      </c>
      <c r="J17" s="6">
        <v>1004.0393129030003</v>
      </c>
      <c r="K17" s="8">
        <f t="shared" si="0"/>
        <v>4637.8501192559979</v>
      </c>
      <c r="L17" s="17"/>
    </row>
    <row r="18" spans="2:12" x14ac:dyDescent="0.25">
      <c r="B18" s="11" t="s">
        <v>6</v>
      </c>
      <c r="C18" s="6">
        <v>12.346375329999997</v>
      </c>
      <c r="D18" s="6">
        <v>14.325227710000004</v>
      </c>
      <c r="E18" s="7"/>
      <c r="F18" s="6">
        <v>4219.5809871799993</v>
      </c>
      <c r="G18" s="6">
        <v>0</v>
      </c>
      <c r="H18" s="6">
        <v>0</v>
      </c>
      <c r="I18" s="6">
        <v>8840.012600529004</v>
      </c>
      <c r="J18" s="6">
        <v>1495.6235247899913</v>
      </c>
      <c r="K18" s="8">
        <f t="shared" si="0"/>
        <v>14581.888715538995</v>
      </c>
      <c r="L18" s="17"/>
    </row>
    <row r="19" spans="2:12" x14ac:dyDescent="0.25">
      <c r="B19" s="11" t="s">
        <v>7</v>
      </c>
      <c r="C19" s="6">
        <v>4451.6702672500005</v>
      </c>
      <c r="D19" s="6">
        <v>8396.5236973499959</v>
      </c>
      <c r="E19" s="7"/>
      <c r="F19" s="6">
        <v>0</v>
      </c>
      <c r="G19" s="6">
        <v>43064.274750860008</v>
      </c>
      <c r="H19" s="6">
        <v>1.0136368600000001</v>
      </c>
      <c r="I19" s="6">
        <v>1431.12643372</v>
      </c>
      <c r="J19" s="6">
        <v>10655.729804593091</v>
      </c>
      <c r="K19" s="8">
        <f t="shared" si="0"/>
        <v>68000.338590633095</v>
      </c>
      <c r="L19" s="17"/>
    </row>
    <row r="20" spans="2:12" ht="30" x14ac:dyDescent="0.25">
      <c r="B20" s="12" t="s">
        <v>8</v>
      </c>
      <c r="C20" s="6">
        <v>1930.6927956099987</v>
      </c>
      <c r="D20" s="6">
        <v>1358.5611044700006</v>
      </c>
      <c r="E20" s="7"/>
      <c r="F20" s="6">
        <v>99.829117120000021</v>
      </c>
      <c r="G20" s="6">
        <v>754.84828601000027</v>
      </c>
      <c r="H20" s="6">
        <v>32.457420269999986</v>
      </c>
      <c r="I20" s="6">
        <v>1278.12701302</v>
      </c>
      <c r="J20" s="6">
        <v>124.15527942999998</v>
      </c>
      <c r="K20" s="8">
        <f t="shared" si="0"/>
        <v>5578.6710159299992</v>
      </c>
      <c r="L20" s="17"/>
    </row>
    <row r="21" spans="2:12" x14ac:dyDescent="0.25">
      <c r="B21" s="11" t="s">
        <v>9</v>
      </c>
      <c r="C21" s="6">
        <v>87237.953013400009</v>
      </c>
      <c r="D21" s="6">
        <v>26970.666513989996</v>
      </c>
      <c r="E21" s="7"/>
      <c r="F21" s="6">
        <v>0</v>
      </c>
      <c r="G21" s="6">
        <v>12046.383591420004</v>
      </c>
      <c r="H21" s="6">
        <v>396.61176627999998</v>
      </c>
      <c r="I21" s="6">
        <v>5481.7549331299933</v>
      </c>
      <c r="J21" s="6">
        <v>16662.135741673988</v>
      </c>
      <c r="K21" s="8">
        <f t="shared" si="0"/>
        <v>148795.50555989399</v>
      </c>
      <c r="L21" s="17"/>
    </row>
    <row r="22" spans="2:12" x14ac:dyDescent="0.25">
      <c r="B22" s="11" t="s">
        <v>10</v>
      </c>
      <c r="C22" s="6">
        <v>2818.3202193699985</v>
      </c>
      <c r="D22" s="6">
        <v>4630.8801397200086</v>
      </c>
      <c r="E22" s="7"/>
      <c r="F22" s="6">
        <v>265</v>
      </c>
      <c r="G22" s="6">
        <v>4639.7564464909983</v>
      </c>
      <c r="H22" s="6">
        <v>47985.861036139991</v>
      </c>
      <c r="I22" s="6">
        <v>2410.1449178899998</v>
      </c>
      <c r="J22" s="6">
        <v>2149.2722281459996</v>
      </c>
      <c r="K22" s="8">
        <f t="shared" si="0"/>
        <v>64899.234987757001</v>
      </c>
      <c r="L22" s="17"/>
    </row>
    <row r="23" spans="2:12" x14ac:dyDescent="0.25">
      <c r="B23" s="10" t="s">
        <v>32</v>
      </c>
      <c r="C23" s="13">
        <f>SUM(C13:C22)</f>
        <v>165925.25204521001</v>
      </c>
      <c r="D23" s="13">
        <f t="shared" ref="D23:J23" si="1">SUM(D13:D22)</f>
        <v>69555.952961613104</v>
      </c>
      <c r="E23" s="13">
        <f t="shared" si="1"/>
        <v>96829.301096103285</v>
      </c>
      <c r="F23" s="13">
        <f t="shared" si="1"/>
        <v>26201.001184860001</v>
      </c>
      <c r="G23" s="13">
        <f t="shared" si="1"/>
        <v>102667.96023712106</v>
      </c>
      <c r="H23" s="13">
        <f t="shared" si="1"/>
        <v>48621.465518399993</v>
      </c>
      <c r="I23" s="13">
        <f t="shared" si="1"/>
        <v>82300.040660441184</v>
      </c>
      <c r="J23" s="13">
        <f t="shared" si="1"/>
        <v>68204.684307003088</v>
      </c>
      <c r="K23" s="13">
        <f>+SUM(C23:J23)</f>
        <v>660305.65801075171</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46</v>
      </c>
    </row>
  </sheetData>
  <mergeCells count="4">
    <mergeCell ref="B7:E7"/>
    <mergeCell ref="B8:E8"/>
    <mergeCell ref="B9:E9"/>
    <mergeCell ref="B10:E10"/>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B7:L30"/>
  <sheetViews>
    <sheetView showGridLines="0" workbookViewId="0">
      <selection activeCell="B29" sqref="B29"/>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20</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21305.621850859996</v>
      </c>
      <c r="D13" s="6">
        <v>14083.378906139576</v>
      </c>
      <c r="E13" s="6">
        <v>109648.59821228001</v>
      </c>
      <c r="F13" s="6">
        <v>0</v>
      </c>
      <c r="G13" s="6">
        <v>31209.957722469837</v>
      </c>
      <c r="H13" s="6">
        <v>151.62115308000003</v>
      </c>
      <c r="I13" s="6">
        <v>29287.909295460002</v>
      </c>
      <c r="J13" s="6">
        <v>3464.86290714499</v>
      </c>
      <c r="K13" s="8">
        <f>SUM(C13:J13)</f>
        <v>209151.95004743442</v>
      </c>
      <c r="L13" s="17"/>
    </row>
    <row r="14" spans="2:12" x14ac:dyDescent="0.25">
      <c r="B14" s="11" t="s">
        <v>2</v>
      </c>
      <c r="C14" s="6">
        <v>17578.305076539989</v>
      </c>
      <c r="D14" s="6">
        <v>3891.4513528600005</v>
      </c>
      <c r="E14" s="7"/>
      <c r="F14" s="6"/>
      <c r="G14" s="6">
        <v>878.18126681999991</v>
      </c>
      <c r="H14" s="6">
        <v>107.29999999999997</v>
      </c>
      <c r="I14" s="6">
        <v>84.338724390000039</v>
      </c>
      <c r="J14" s="6">
        <v>1342.655437050001</v>
      </c>
      <c r="K14" s="8">
        <f t="shared" ref="K14:K22" si="0">SUM(C14:J14)</f>
        <v>23882.23185765999</v>
      </c>
      <c r="L14" s="17"/>
    </row>
    <row r="15" spans="2:12" x14ac:dyDescent="0.25">
      <c r="B15" s="11" t="s">
        <v>3</v>
      </c>
      <c r="C15" s="6">
        <v>21891.278532409986</v>
      </c>
      <c r="D15" s="6">
        <v>5043.8308775300029</v>
      </c>
      <c r="E15" s="7"/>
      <c r="F15" s="6"/>
      <c r="G15" s="6">
        <v>2496.1246357500004</v>
      </c>
      <c r="H15" s="6">
        <v>9.6338198199999976</v>
      </c>
      <c r="I15" s="6">
        <v>127.08068400000001</v>
      </c>
      <c r="J15" s="6">
        <v>2810.8406792599999</v>
      </c>
      <c r="K15" s="8">
        <f t="shared" si="0"/>
        <v>32378.789228769991</v>
      </c>
      <c r="L15" s="17"/>
    </row>
    <row r="16" spans="2:12" x14ac:dyDescent="0.25">
      <c r="B16" s="11" t="s">
        <v>4</v>
      </c>
      <c r="C16" s="6">
        <v>13940.492385250001</v>
      </c>
      <c r="D16" s="6">
        <v>8438.5574469497387</v>
      </c>
      <c r="E16" s="7"/>
      <c r="F16" s="6">
        <v>20647.445997459999</v>
      </c>
      <c r="G16" s="6">
        <v>10642.764225523182</v>
      </c>
      <c r="H16" s="6">
        <v>10.085325950000001</v>
      </c>
      <c r="I16" s="6">
        <v>26295.220254475014</v>
      </c>
      <c r="J16" s="6">
        <v>25718.973491893998</v>
      </c>
      <c r="K16" s="8">
        <f t="shared" si="0"/>
        <v>105693.53912750194</v>
      </c>
      <c r="L16" s="17"/>
    </row>
    <row r="17" spans="2:12" x14ac:dyDescent="0.25">
      <c r="B17" s="11" t="s">
        <v>5</v>
      </c>
      <c r="C17" s="6">
        <v>1558.4048446899997</v>
      </c>
      <c r="D17" s="6">
        <v>388.24640876000001</v>
      </c>
      <c r="E17" s="7"/>
      <c r="F17" s="6"/>
      <c r="G17" s="6">
        <v>462.76098238000009</v>
      </c>
      <c r="H17" s="6">
        <v>1.383</v>
      </c>
      <c r="I17" s="6">
        <v>112.53359996000003</v>
      </c>
      <c r="J17" s="6">
        <v>1657.1392371900026</v>
      </c>
      <c r="K17" s="8">
        <f t="shared" si="0"/>
        <v>4180.4680729800029</v>
      </c>
      <c r="L17" s="17"/>
    </row>
    <row r="18" spans="2:12" x14ac:dyDescent="0.25">
      <c r="B18" s="11" t="s">
        <v>6</v>
      </c>
      <c r="C18" s="6">
        <v>16.41059718999999</v>
      </c>
      <c r="D18" s="6">
        <v>19.995834639999998</v>
      </c>
      <c r="E18" s="7"/>
      <c r="F18" s="6">
        <v>4612.4641438800072</v>
      </c>
      <c r="G18" s="6">
        <v>3797.630292676</v>
      </c>
      <c r="H18" s="6"/>
      <c r="I18" s="6">
        <v>8613.0608020750005</v>
      </c>
      <c r="J18" s="6">
        <v>1889.3660102700005</v>
      </c>
      <c r="K18" s="8">
        <f t="shared" si="0"/>
        <v>18948.927680731009</v>
      </c>
      <c r="L18" s="17"/>
    </row>
    <row r="19" spans="2:12" x14ac:dyDescent="0.25">
      <c r="B19" s="11" t="s">
        <v>7</v>
      </c>
      <c r="C19" s="6">
        <v>4609.6450486700014</v>
      </c>
      <c r="D19" s="6">
        <v>9016.2132802300039</v>
      </c>
      <c r="E19" s="7"/>
      <c r="F19" s="6"/>
      <c r="G19" s="6">
        <v>44683.299982079981</v>
      </c>
      <c r="H19" s="6">
        <v>0.15087600000000001</v>
      </c>
      <c r="I19" s="6">
        <v>1017.0322603599998</v>
      </c>
      <c r="J19" s="6">
        <v>9688.5163859000022</v>
      </c>
      <c r="K19" s="8">
        <f t="shared" si="0"/>
        <v>69014.857833239977</v>
      </c>
      <c r="L19" s="17"/>
    </row>
    <row r="20" spans="2:12" ht="30" x14ac:dyDescent="0.25">
      <c r="B20" s="12" t="s">
        <v>8</v>
      </c>
      <c r="C20" s="6">
        <v>2244.4690013400004</v>
      </c>
      <c r="D20" s="6">
        <v>1572.7702126099985</v>
      </c>
      <c r="E20" s="7"/>
      <c r="F20" s="6">
        <v>100.404833</v>
      </c>
      <c r="G20" s="6">
        <v>762.88780451000014</v>
      </c>
      <c r="H20" s="6">
        <v>40.996553039999995</v>
      </c>
      <c r="I20" s="6">
        <v>1379.4357439899998</v>
      </c>
      <c r="J20" s="6">
        <v>1363.5389685299995</v>
      </c>
      <c r="K20" s="8">
        <f t="shared" si="0"/>
        <v>7464.5031170199991</v>
      </c>
      <c r="L20" s="17"/>
    </row>
    <row r="21" spans="2:12" x14ac:dyDescent="0.25">
      <c r="B21" s="11" t="s">
        <v>9</v>
      </c>
      <c r="C21" s="6">
        <v>102452.24566289995</v>
      </c>
      <c r="D21" s="6">
        <v>25688.506529230184</v>
      </c>
      <c r="E21" s="7"/>
      <c r="F21" s="6"/>
      <c r="G21" s="6">
        <v>12252.144124150003</v>
      </c>
      <c r="H21" s="6">
        <v>7961.5424394799993</v>
      </c>
      <c r="I21" s="6">
        <v>5762.4121346500015</v>
      </c>
      <c r="J21" s="6">
        <v>12291.988295451001</v>
      </c>
      <c r="K21" s="8">
        <f t="shared" si="0"/>
        <v>166408.83918586114</v>
      </c>
      <c r="L21" s="17"/>
    </row>
    <row r="22" spans="2:12" x14ac:dyDescent="0.25">
      <c r="B22" s="11" t="s">
        <v>10</v>
      </c>
      <c r="C22" s="6">
        <v>3054.1442517799992</v>
      </c>
      <c r="D22" s="6">
        <v>4143.3390194400126</v>
      </c>
      <c r="E22" s="7"/>
      <c r="F22" s="6">
        <v>283.01900000000001</v>
      </c>
      <c r="G22" s="6">
        <v>5013.119593100002</v>
      </c>
      <c r="H22" s="6">
        <v>44275.758887880023</v>
      </c>
      <c r="I22" s="6">
        <v>1699.2743419299998</v>
      </c>
      <c r="J22" s="6">
        <v>3951.8347909280033</v>
      </c>
      <c r="K22" s="8">
        <f t="shared" si="0"/>
        <v>62420.489885058043</v>
      </c>
      <c r="L22" s="17"/>
    </row>
    <row r="23" spans="2:12" x14ac:dyDescent="0.25">
      <c r="B23" s="10" t="s">
        <v>32</v>
      </c>
      <c r="C23" s="13">
        <f>SUM(C13:C22)</f>
        <v>188651.01725162991</v>
      </c>
      <c r="D23" s="13">
        <f t="shared" ref="D23:J23" si="1">SUM(D13:D22)</f>
        <v>72286.289868389518</v>
      </c>
      <c r="E23" s="13">
        <f t="shared" si="1"/>
        <v>109648.59821228001</v>
      </c>
      <c r="F23" s="13">
        <f t="shared" si="1"/>
        <v>25643.333974340007</v>
      </c>
      <c r="G23" s="13">
        <f t="shared" si="1"/>
        <v>112198.87062945899</v>
      </c>
      <c r="H23" s="13">
        <f t="shared" si="1"/>
        <v>52558.472055250022</v>
      </c>
      <c r="I23" s="13">
        <f t="shared" si="1"/>
        <v>74378.297841290027</v>
      </c>
      <c r="J23" s="13">
        <f t="shared" si="1"/>
        <v>64179.716203617994</v>
      </c>
      <c r="K23" s="13">
        <f>+SUM(C23:J23)</f>
        <v>699544.59603625641</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46</v>
      </c>
    </row>
  </sheetData>
  <mergeCells count="4">
    <mergeCell ref="B8:E8"/>
    <mergeCell ref="B10:E10"/>
    <mergeCell ref="B7:E7"/>
    <mergeCell ref="B9:E9"/>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6744-0595-49FF-B626-79B28AF8EA58}">
  <sheetPr>
    <tabColor theme="9" tint="-0.249977111117893"/>
  </sheetPr>
  <dimension ref="B7:K30"/>
  <sheetViews>
    <sheetView showGridLines="0" workbookViewId="0">
      <selection activeCell="B29" sqref="B29"/>
    </sheetView>
  </sheetViews>
  <sheetFormatPr defaultColWidth="9.140625" defaultRowHeight="15" x14ac:dyDescent="0.25"/>
  <cols>
    <col min="2" max="2" width="40.7109375" customWidth="1"/>
    <col min="3" max="3" width="16.140625" customWidth="1"/>
    <col min="4" max="4" width="16.85546875" customWidth="1"/>
    <col min="5" max="5" width="12.140625" customWidth="1"/>
    <col min="6" max="6" width="13.85546875" customWidth="1"/>
    <col min="7" max="7" width="13.28515625" customWidth="1"/>
    <col min="8" max="8" width="17.85546875" customWidth="1"/>
    <col min="9" max="9" width="13.5703125" customWidth="1"/>
    <col min="10" max="10" width="21.85546875" customWidth="1"/>
    <col min="11" max="11" width="23.140625" customWidth="1"/>
  </cols>
  <sheetData>
    <row r="7" spans="2:11" ht="17.25" x14ac:dyDescent="0.25">
      <c r="B7" s="22" t="s">
        <v>0</v>
      </c>
      <c r="C7" s="22"/>
      <c r="D7" s="22"/>
    </row>
    <row r="8" spans="2:11" ht="17.25" x14ac:dyDescent="0.25">
      <c r="B8" s="22" t="s">
        <v>33</v>
      </c>
      <c r="C8" s="22"/>
      <c r="D8" s="22"/>
      <c r="E8" s="22"/>
    </row>
    <row r="9" spans="2:11" ht="17.25" x14ac:dyDescent="0.25">
      <c r="B9" s="22" t="s">
        <v>26</v>
      </c>
      <c r="C9" s="22"/>
      <c r="D9" s="22"/>
    </row>
    <row r="10" spans="2:11" x14ac:dyDescent="0.25">
      <c r="B10" s="23" t="s">
        <v>21</v>
      </c>
      <c r="C10" s="23"/>
      <c r="D10" s="23"/>
    </row>
    <row r="12" spans="2:11" ht="33" customHeight="1" x14ac:dyDescent="0.25">
      <c r="B12" s="9" t="s">
        <v>31</v>
      </c>
      <c r="C12" s="1" t="s">
        <v>12</v>
      </c>
      <c r="D12" s="1" t="s">
        <v>13</v>
      </c>
      <c r="E12" s="16" t="s">
        <v>14</v>
      </c>
      <c r="F12" s="16" t="s">
        <v>15</v>
      </c>
      <c r="G12" s="1" t="s">
        <v>16</v>
      </c>
      <c r="H12" s="1" t="s">
        <v>17</v>
      </c>
      <c r="I12" s="16" t="s">
        <v>18</v>
      </c>
      <c r="J12" s="16" t="s">
        <v>19</v>
      </c>
      <c r="K12" s="15" t="s">
        <v>11</v>
      </c>
    </row>
    <row r="13" spans="2:11" ht="15" customHeight="1" x14ac:dyDescent="0.25">
      <c r="B13" s="11" t="s">
        <v>1</v>
      </c>
      <c r="C13" s="3">
        <v>21708.91423995998</v>
      </c>
      <c r="D13" s="3">
        <v>16701.051640877136</v>
      </c>
      <c r="E13" s="3">
        <v>125251.132382315</v>
      </c>
      <c r="F13" s="3">
        <v>0</v>
      </c>
      <c r="G13" s="3">
        <v>34450.582019675778</v>
      </c>
      <c r="H13" s="3">
        <v>1247.6746290199999</v>
      </c>
      <c r="I13" s="3">
        <v>94384.068582219974</v>
      </c>
      <c r="J13" s="3">
        <v>4664.8022880700264</v>
      </c>
      <c r="K13" s="5">
        <f>+SUM(C13:J13)</f>
        <v>298408.22578213789</v>
      </c>
    </row>
    <row r="14" spans="2:11" x14ac:dyDescent="0.25">
      <c r="B14" s="11" t="s">
        <v>2</v>
      </c>
      <c r="C14" s="3">
        <v>18404.457204729999</v>
      </c>
      <c r="D14" s="3">
        <v>4188.3278337500078</v>
      </c>
      <c r="E14" s="3"/>
      <c r="F14" s="3"/>
      <c r="G14" s="3">
        <v>953.80579055999999</v>
      </c>
      <c r="H14" s="3">
        <v>105.91379739</v>
      </c>
      <c r="I14" s="3">
        <v>93.460782920000028</v>
      </c>
      <c r="J14" s="3">
        <v>2074.8391882700007</v>
      </c>
      <c r="K14" s="5">
        <f>+SUM(C14:J14)</f>
        <v>25820.804597620008</v>
      </c>
    </row>
    <row r="15" spans="2:11" x14ac:dyDescent="0.25">
      <c r="B15" s="11" t="s">
        <v>3</v>
      </c>
      <c r="C15" s="3">
        <v>24221.433157670013</v>
      </c>
      <c r="D15" s="3">
        <v>5799.847385909995</v>
      </c>
      <c r="E15" s="3"/>
      <c r="F15" s="3"/>
      <c r="G15" s="3">
        <v>3546.2943704599988</v>
      </c>
      <c r="H15" s="3">
        <v>18.028467979999999</v>
      </c>
      <c r="I15" s="3">
        <v>125.42080004</v>
      </c>
      <c r="J15" s="3">
        <v>6443.3080068570007</v>
      </c>
      <c r="K15" s="5">
        <f>+SUM(C15:J15)</f>
        <v>40154.332188917011</v>
      </c>
    </row>
    <row r="16" spans="2:11" x14ac:dyDescent="0.25">
      <c r="B16" s="11" t="s">
        <v>4</v>
      </c>
      <c r="C16" s="3">
        <v>15429.645418190001</v>
      </c>
      <c r="D16" s="3">
        <v>13245.398265519994</v>
      </c>
      <c r="E16" s="3"/>
      <c r="F16" s="3">
        <v>26284.77006771</v>
      </c>
      <c r="G16" s="3">
        <v>12197.624572149994</v>
      </c>
      <c r="H16" s="3">
        <v>17.159834420000003</v>
      </c>
      <c r="I16" s="3">
        <v>12236.267870580068</v>
      </c>
      <c r="J16" s="3">
        <v>23234.410515903979</v>
      </c>
      <c r="K16" s="5">
        <f t="shared" ref="K16:K22" si="0">+SUM(C16:J16)</f>
        <v>102645.27654447402</v>
      </c>
    </row>
    <row r="17" spans="2:11" x14ac:dyDescent="0.25">
      <c r="B17" s="11" t="s">
        <v>5</v>
      </c>
      <c r="C17" s="3">
        <v>1783.1675403199988</v>
      </c>
      <c r="D17" s="3">
        <v>412.82164863000008</v>
      </c>
      <c r="E17" s="3"/>
      <c r="F17" s="3"/>
      <c r="G17" s="3">
        <v>456.75036057999995</v>
      </c>
      <c r="H17" s="3"/>
      <c r="I17" s="3">
        <v>129.93666337000082</v>
      </c>
      <c r="J17" s="3">
        <v>1723.8988082900003</v>
      </c>
      <c r="K17" s="5">
        <f t="shared" si="0"/>
        <v>4506.5750211900004</v>
      </c>
    </row>
    <row r="18" spans="2:11" x14ac:dyDescent="0.25">
      <c r="B18" s="11" t="s">
        <v>6</v>
      </c>
      <c r="C18" s="3">
        <v>363.57577550999991</v>
      </c>
      <c r="D18" s="3"/>
      <c r="E18" s="3"/>
      <c r="F18" s="3">
        <v>4721.4570701300045</v>
      </c>
      <c r="G18" s="3">
        <v>2377.081799904</v>
      </c>
      <c r="H18" s="3"/>
      <c r="I18" s="3">
        <v>9519.789964486994</v>
      </c>
      <c r="J18" s="3">
        <v>1086.9063774699998</v>
      </c>
      <c r="K18" s="5">
        <f t="shared" si="0"/>
        <v>18068.810987501001</v>
      </c>
    </row>
    <row r="19" spans="2:11" x14ac:dyDescent="0.25">
      <c r="B19" s="11" t="s">
        <v>7</v>
      </c>
      <c r="C19" s="3">
        <v>5136.6155376099987</v>
      </c>
      <c r="D19" s="3">
        <v>9506.5780181300161</v>
      </c>
      <c r="E19" s="3"/>
      <c r="F19" s="3"/>
      <c r="G19" s="3">
        <v>50448.478317389978</v>
      </c>
      <c r="H19" s="3">
        <v>0.51749999999999996</v>
      </c>
      <c r="I19" s="3">
        <v>1043.4293880399996</v>
      </c>
      <c r="J19" s="3">
        <v>10066.656661451003</v>
      </c>
      <c r="K19" s="5">
        <f t="shared" si="0"/>
        <v>76202.275422620995</v>
      </c>
    </row>
    <row r="20" spans="2:11" ht="26.25" customHeight="1" x14ac:dyDescent="0.25">
      <c r="B20" s="12" t="s">
        <v>8</v>
      </c>
      <c r="C20" s="6">
        <v>2451.7390179500003</v>
      </c>
      <c r="D20" s="6">
        <v>1701.2748564999995</v>
      </c>
      <c r="E20" s="6"/>
      <c r="F20" s="6">
        <v>106.19633787000002</v>
      </c>
      <c r="G20" s="6">
        <v>920.66793462000032</v>
      </c>
      <c r="H20" s="6">
        <v>59.977333300000005</v>
      </c>
      <c r="I20" s="6">
        <v>1339.8513815700005</v>
      </c>
      <c r="J20" s="6">
        <v>778.68396708000012</v>
      </c>
      <c r="K20" s="8">
        <f t="shared" si="0"/>
        <v>7358.3908288900011</v>
      </c>
    </row>
    <row r="21" spans="2:11" x14ac:dyDescent="0.25">
      <c r="B21" s="11" t="s">
        <v>9</v>
      </c>
      <c r="C21" s="3">
        <v>110759.13438216997</v>
      </c>
      <c r="D21" s="3">
        <v>28767.468604700265</v>
      </c>
      <c r="E21" s="3"/>
      <c r="F21" s="3"/>
      <c r="G21" s="3">
        <v>13662.440314930007</v>
      </c>
      <c r="H21" s="3">
        <v>10880.085102549998</v>
      </c>
      <c r="I21" s="3">
        <v>5028.73769412</v>
      </c>
      <c r="J21" s="3">
        <v>15341.708373079995</v>
      </c>
      <c r="K21" s="5">
        <f>+SUM(C21:J21)</f>
        <v>184439.57447155027</v>
      </c>
    </row>
    <row r="22" spans="2:11" x14ac:dyDescent="0.25">
      <c r="B22" s="11" t="s">
        <v>10</v>
      </c>
      <c r="C22" s="3">
        <v>3387.4014967199905</v>
      </c>
      <c r="D22" s="3">
        <v>4378.9129822900004</v>
      </c>
      <c r="E22" s="3"/>
      <c r="F22" s="3">
        <v>392.13782589000004</v>
      </c>
      <c r="G22" s="3">
        <v>5043.7502668799971</v>
      </c>
      <c r="H22" s="3">
        <v>45163.731661840022</v>
      </c>
      <c r="I22" s="3">
        <v>1844.1799171799998</v>
      </c>
      <c r="J22" s="3">
        <v>3238.9533050470018</v>
      </c>
      <c r="K22" s="5">
        <f t="shared" si="0"/>
        <v>63449.067455847005</v>
      </c>
    </row>
    <row r="23" spans="2:11" x14ac:dyDescent="0.25">
      <c r="B23" s="10" t="s">
        <v>32</v>
      </c>
      <c r="C23" s="14">
        <f>SUM(C13:C22)</f>
        <v>203646.08377082995</v>
      </c>
      <c r="D23" s="14">
        <f t="shared" ref="D23:J23" si="1">SUM(D13:D22)</f>
        <v>84701.681236307413</v>
      </c>
      <c r="E23" s="14">
        <f t="shared" si="1"/>
        <v>125251.132382315</v>
      </c>
      <c r="F23" s="14">
        <f t="shared" si="1"/>
        <v>31504.561301600002</v>
      </c>
      <c r="G23" s="14">
        <f t="shared" si="1"/>
        <v>124057.47574714974</v>
      </c>
      <c r="H23" s="14">
        <f t="shared" si="1"/>
        <v>57493.088326500016</v>
      </c>
      <c r="I23" s="14">
        <f t="shared" si="1"/>
        <v>125745.14304452701</v>
      </c>
      <c r="J23" s="14">
        <f t="shared" si="1"/>
        <v>68654.167491519009</v>
      </c>
      <c r="K23" s="13">
        <f>+SUM(C23:J23)</f>
        <v>821053.33330074826</v>
      </c>
    </row>
    <row r="24" spans="2:11" x14ac:dyDescent="0.25">
      <c r="B24" s="2"/>
      <c r="C24" s="2"/>
      <c r="D24" s="2"/>
      <c r="E24" s="2"/>
      <c r="F24" s="2"/>
      <c r="G24" s="2"/>
      <c r="H24" s="2"/>
      <c r="I24" s="2"/>
      <c r="J24" s="2"/>
      <c r="K24" s="2"/>
    </row>
    <row r="25" spans="2:11" x14ac:dyDescent="0.25">
      <c r="B25" t="s">
        <v>27</v>
      </c>
    </row>
    <row r="26" spans="2:11" x14ac:dyDescent="0.25">
      <c r="B26" t="s">
        <v>28</v>
      </c>
    </row>
    <row r="27" spans="2:11" x14ac:dyDescent="0.25">
      <c r="B27" t="s">
        <v>29</v>
      </c>
    </row>
    <row r="28" spans="2:11" x14ac:dyDescent="0.25">
      <c r="B28" t="s">
        <v>30</v>
      </c>
    </row>
    <row r="30" spans="2:11" x14ac:dyDescent="0.25">
      <c r="B30" t="s">
        <v>46</v>
      </c>
    </row>
  </sheetData>
  <mergeCells count="4">
    <mergeCell ref="B7:D7"/>
    <mergeCell ref="B10:D10"/>
    <mergeCell ref="B9:D9"/>
    <mergeCell ref="B8:E8"/>
  </mergeCell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F14AD-DD3F-4437-A9A9-95418B9F950B}">
  <sheetPr>
    <tabColor theme="9" tint="-0.249977111117893"/>
  </sheetPr>
  <dimension ref="B7:K30"/>
  <sheetViews>
    <sheetView showGridLines="0" workbookViewId="0">
      <selection activeCell="B29" sqref="B29"/>
    </sheetView>
  </sheetViews>
  <sheetFormatPr defaultColWidth="9.140625" defaultRowHeight="15" x14ac:dyDescent="0.25"/>
  <cols>
    <col min="2" max="2" width="40.7109375" customWidth="1"/>
    <col min="3" max="3" width="16.140625" customWidth="1"/>
    <col min="4" max="4" width="16.85546875" customWidth="1"/>
    <col min="5" max="5" width="12.140625" customWidth="1"/>
    <col min="6" max="6" width="13.85546875" customWidth="1"/>
    <col min="7" max="7" width="13.28515625" customWidth="1"/>
    <col min="8" max="8" width="17.85546875" customWidth="1"/>
    <col min="9" max="9" width="13.5703125" customWidth="1"/>
    <col min="10" max="10" width="21.85546875" customWidth="1"/>
    <col min="11" max="11" width="23.140625" customWidth="1"/>
    <col min="12" max="12" width="50.85546875" customWidth="1"/>
  </cols>
  <sheetData>
    <row r="7" spans="2:11" ht="17.25" x14ac:dyDescent="0.25">
      <c r="B7" s="22" t="s">
        <v>0</v>
      </c>
      <c r="C7" s="22"/>
      <c r="D7" s="22"/>
    </row>
    <row r="8" spans="2:11" ht="17.25" x14ac:dyDescent="0.25">
      <c r="B8" s="22" t="s">
        <v>33</v>
      </c>
      <c r="C8" s="22"/>
      <c r="D8" s="22"/>
      <c r="E8" s="22"/>
    </row>
    <row r="9" spans="2:11" ht="17.25" x14ac:dyDescent="0.25">
      <c r="B9" s="22" t="s">
        <v>26</v>
      </c>
      <c r="C9" s="22"/>
      <c r="D9" s="22"/>
    </row>
    <row r="10" spans="2:11" x14ac:dyDescent="0.25">
      <c r="B10" s="23" t="s">
        <v>22</v>
      </c>
      <c r="C10" s="23"/>
      <c r="D10" s="23"/>
    </row>
    <row r="12" spans="2:11" ht="33" customHeight="1" x14ac:dyDescent="0.25">
      <c r="B12" s="9" t="s">
        <v>31</v>
      </c>
      <c r="C12" s="1" t="s">
        <v>12</v>
      </c>
      <c r="D12" s="1" t="s">
        <v>13</v>
      </c>
      <c r="E12" s="16" t="s">
        <v>14</v>
      </c>
      <c r="F12" s="16" t="s">
        <v>15</v>
      </c>
      <c r="G12" s="1" t="s">
        <v>16</v>
      </c>
      <c r="H12" s="1" t="s">
        <v>17</v>
      </c>
      <c r="I12" s="16" t="s">
        <v>18</v>
      </c>
      <c r="J12" s="16" t="s">
        <v>19</v>
      </c>
      <c r="K12" s="15" t="s">
        <v>11</v>
      </c>
    </row>
    <row r="13" spans="2:11" ht="15" customHeight="1" x14ac:dyDescent="0.25">
      <c r="B13" s="11" t="s">
        <v>1</v>
      </c>
      <c r="C13" s="3">
        <v>24486.833052020025</v>
      </c>
      <c r="D13" s="3">
        <v>20890.823615607802</v>
      </c>
      <c r="E13" s="3">
        <v>144440.21268972801</v>
      </c>
      <c r="F13" s="3"/>
      <c r="G13" s="3">
        <v>35774.175640639864</v>
      </c>
      <c r="H13" s="3">
        <v>1206.9844975500002</v>
      </c>
      <c r="I13" s="3">
        <v>44368.935551649614</v>
      </c>
      <c r="J13" s="3">
        <v>2927.0417200499987</v>
      </c>
      <c r="K13" s="5">
        <f>+SUM(C13:J13)</f>
        <v>274095.0067672453</v>
      </c>
    </row>
    <row r="14" spans="2:11" x14ac:dyDescent="0.25">
      <c r="B14" s="11" t="s">
        <v>2</v>
      </c>
      <c r="C14" s="3">
        <v>19500.212163030017</v>
      </c>
      <c r="D14" s="3">
        <v>5013.7476632700045</v>
      </c>
      <c r="E14" s="5"/>
      <c r="F14" s="3"/>
      <c r="G14" s="3">
        <v>1566.95177599</v>
      </c>
      <c r="H14" s="3">
        <v>109.60169196999998</v>
      </c>
      <c r="I14" s="3">
        <v>98.653793859999993</v>
      </c>
      <c r="J14" s="3">
        <v>1957.8370856800002</v>
      </c>
      <c r="K14" s="5">
        <f t="shared" ref="K14:K22" si="0">+SUM(C14:J14)</f>
        <v>28247.004173800025</v>
      </c>
    </row>
    <row r="15" spans="2:11" x14ac:dyDescent="0.25">
      <c r="B15" s="11" t="s">
        <v>3</v>
      </c>
      <c r="C15" s="3">
        <v>25796.455353559999</v>
      </c>
      <c r="D15" s="3">
        <v>5294.867225560005</v>
      </c>
      <c r="E15" s="5"/>
      <c r="F15" s="3">
        <v>0</v>
      </c>
      <c r="G15" s="3">
        <v>4169.6375346299983</v>
      </c>
      <c r="H15" s="3">
        <v>446.56095099999993</v>
      </c>
      <c r="I15" s="3">
        <v>73.95289507999999</v>
      </c>
      <c r="J15" s="3">
        <v>6715.5039806299983</v>
      </c>
      <c r="K15" s="5">
        <f t="shared" si="0"/>
        <v>42496.977940459998</v>
      </c>
    </row>
    <row r="16" spans="2:11" x14ac:dyDescent="0.25">
      <c r="B16" s="11" t="s">
        <v>4</v>
      </c>
      <c r="C16" s="3">
        <v>15887.853027100004</v>
      </c>
      <c r="D16" s="3">
        <v>8708.0056330299994</v>
      </c>
      <c r="E16" s="5"/>
      <c r="F16" s="3">
        <v>32936.800360039997</v>
      </c>
      <c r="G16" s="3">
        <v>14108.301943510001</v>
      </c>
      <c r="H16" s="3">
        <v>10.431269010000001</v>
      </c>
      <c r="I16" s="3">
        <v>5696.5536516923821</v>
      </c>
      <c r="J16" s="3">
        <v>26639.597742382997</v>
      </c>
      <c r="K16" s="5">
        <f>+SUM(C16:J16)</f>
        <v>103987.54362676537</v>
      </c>
    </row>
    <row r="17" spans="2:11" x14ac:dyDescent="0.25">
      <c r="B17" s="11" t="s">
        <v>5</v>
      </c>
      <c r="C17" s="3">
        <v>1871.7528673800002</v>
      </c>
      <c r="D17" s="3">
        <v>341.82719899999995</v>
      </c>
      <c r="E17" s="5"/>
      <c r="F17" s="3"/>
      <c r="G17" s="3">
        <v>459.85697727000002</v>
      </c>
      <c r="H17" s="3"/>
      <c r="I17" s="3">
        <v>161.87730807000003</v>
      </c>
      <c r="J17" s="3">
        <v>1697.2707241999969</v>
      </c>
      <c r="K17" s="5">
        <f t="shared" si="0"/>
        <v>4532.5850759199975</v>
      </c>
    </row>
    <row r="18" spans="2:11" x14ac:dyDescent="0.25">
      <c r="B18" s="11" t="s">
        <v>6</v>
      </c>
      <c r="C18" s="3">
        <v>539.92908211999998</v>
      </c>
      <c r="D18" s="3"/>
      <c r="E18" s="5"/>
      <c r="F18" s="3">
        <v>5861.4018550499977</v>
      </c>
      <c r="G18" s="3">
        <v>3440.1133894500017</v>
      </c>
      <c r="H18" s="3"/>
      <c r="I18" s="3">
        <v>11603.546722758001</v>
      </c>
      <c r="J18" s="3">
        <v>1272.65656405</v>
      </c>
      <c r="K18" s="5">
        <f t="shared" si="0"/>
        <v>22717.647613428002</v>
      </c>
    </row>
    <row r="19" spans="2:11" x14ac:dyDescent="0.25">
      <c r="B19" s="11" t="s">
        <v>7</v>
      </c>
      <c r="C19" s="3">
        <v>5239.4832913499977</v>
      </c>
      <c r="D19" s="3">
        <v>16916.097669689996</v>
      </c>
      <c r="E19" s="5"/>
      <c r="F19" s="3"/>
      <c r="G19" s="3">
        <v>69910.127473939967</v>
      </c>
      <c r="H19" s="3">
        <v>3.8986564700000002</v>
      </c>
      <c r="I19" s="3">
        <v>638.76240759000007</v>
      </c>
      <c r="J19" s="3">
        <v>9566.3016853740028</v>
      </c>
      <c r="K19" s="5">
        <f t="shared" si="0"/>
        <v>102274.67118441395</v>
      </c>
    </row>
    <row r="20" spans="2:11" ht="26.25" customHeight="1" x14ac:dyDescent="0.25">
      <c r="B20" s="12" t="s">
        <v>8</v>
      </c>
      <c r="C20" s="6">
        <v>2307.7731836199987</v>
      </c>
      <c r="D20" s="6">
        <v>672.95858778000036</v>
      </c>
      <c r="E20" s="8"/>
      <c r="F20" s="6">
        <v>109.03347895999997</v>
      </c>
      <c r="G20" s="6">
        <v>826.60146739999993</v>
      </c>
      <c r="H20" s="6">
        <v>75.290750020000004</v>
      </c>
      <c r="I20" s="6">
        <v>1422.0397614000003</v>
      </c>
      <c r="J20" s="6">
        <v>421.29324538999992</v>
      </c>
      <c r="K20" s="8">
        <f t="shared" si="0"/>
        <v>5834.9904745699996</v>
      </c>
    </row>
    <row r="21" spans="2:11" x14ac:dyDescent="0.25">
      <c r="B21" s="11" t="s">
        <v>9</v>
      </c>
      <c r="C21" s="3">
        <v>116575.21127992996</v>
      </c>
      <c r="D21" s="3">
        <v>34737.260960449981</v>
      </c>
      <c r="E21" s="5"/>
      <c r="F21" s="3"/>
      <c r="G21" s="3">
        <v>14131.534298129998</v>
      </c>
      <c r="H21" s="3">
        <v>356.39103386999994</v>
      </c>
      <c r="I21" s="3">
        <v>18872.735825790001</v>
      </c>
      <c r="J21" s="3">
        <v>21166.507835739994</v>
      </c>
      <c r="K21" s="5">
        <f>+SUM(C21:J21)</f>
        <v>205839.64123390993</v>
      </c>
    </row>
    <row r="22" spans="2:11" x14ac:dyDescent="0.25">
      <c r="B22" s="11" t="s">
        <v>10</v>
      </c>
      <c r="C22" s="3">
        <v>3630.4944384199994</v>
      </c>
      <c r="D22" s="3">
        <v>8101.1664154000009</v>
      </c>
      <c r="E22" s="5"/>
      <c r="F22" s="3">
        <v>441.01606272000009</v>
      </c>
      <c r="G22" s="3">
        <v>5940.1571693199976</v>
      </c>
      <c r="H22" s="3">
        <v>184907.40820187994</v>
      </c>
      <c r="I22" s="3">
        <v>6865.0826892900004</v>
      </c>
      <c r="J22" s="3">
        <v>2142.1718025299997</v>
      </c>
      <c r="K22" s="5">
        <f t="shared" si="0"/>
        <v>212027.49677955994</v>
      </c>
    </row>
    <row r="23" spans="2:11" x14ac:dyDescent="0.25">
      <c r="B23" s="10" t="s">
        <v>32</v>
      </c>
      <c r="C23" s="14">
        <f>SUM(C13:C22)</f>
        <v>215835.99773852999</v>
      </c>
      <c r="D23" s="14">
        <f t="shared" ref="D23:J23" si="1">SUM(D13:D22)</f>
        <v>100676.7549697878</v>
      </c>
      <c r="E23" s="14">
        <f t="shared" si="1"/>
        <v>144440.21268972801</v>
      </c>
      <c r="F23" s="14">
        <f t="shared" si="1"/>
        <v>39348.251756769998</v>
      </c>
      <c r="G23" s="14">
        <f t="shared" si="1"/>
        <v>150327.45767027984</v>
      </c>
      <c r="H23" s="14">
        <f t="shared" si="1"/>
        <v>187116.56705176993</v>
      </c>
      <c r="I23" s="14">
        <f t="shared" si="1"/>
        <v>89802.140607180016</v>
      </c>
      <c r="J23" s="14">
        <f t="shared" si="1"/>
        <v>74506.18238602698</v>
      </c>
      <c r="K23" s="14">
        <f>SUM(K13:K22)</f>
        <v>1002053.5648700725</v>
      </c>
    </row>
    <row r="24" spans="2:11" x14ac:dyDescent="0.25">
      <c r="B24" s="2"/>
      <c r="C24" s="2"/>
      <c r="D24" s="2"/>
      <c r="E24" s="2"/>
      <c r="F24" s="2"/>
      <c r="G24" s="2"/>
      <c r="H24" s="2"/>
      <c r="I24" s="2"/>
      <c r="J24" s="2"/>
      <c r="K24" s="2"/>
    </row>
    <row r="25" spans="2:11" x14ac:dyDescent="0.25">
      <c r="B25" t="s">
        <v>27</v>
      </c>
    </row>
    <row r="26" spans="2:11" x14ac:dyDescent="0.25">
      <c r="B26" t="s">
        <v>28</v>
      </c>
    </row>
    <row r="27" spans="2:11" ht="15" customHeight="1" x14ac:dyDescent="0.25">
      <c r="B27" t="s">
        <v>29</v>
      </c>
    </row>
    <row r="28" spans="2:11" x14ac:dyDescent="0.25">
      <c r="B28" t="s">
        <v>30</v>
      </c>
    </row>
    <row r="30" spans="2:11" x14ac:dyDescent="0.25">
      <c r="B30" t="s">
        <v>46</v>
      </c>
    </row>
  </sheetData>
  <mergeCells count="4">
    <mergeCell ref="B7:D7"/>
    <mergeCell ref="B10:D10"/>
    <mergeCell ref="B9:D9"/>
    <mergeCell ref="B8:E8"/>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EE04C-B152-4A0F-B813-96702A6582C7}">
  <sheetPr>
    <tabColor theme="9" tint="-0.249977111117893"/>
  </sheetPr>
  <dimension ref="B7:K30"/>
  <sheetViews>
    <sheetView showGridLines="0" workbookViewId="0">
      <selection activeCell="B29" sqref="B29"/>
    </sheetView>
  </sheetViews>
  <sheetFormatPr defaultColWidth="9.140625" defaultRowHeight="15" x14ac:dyDescent="0.25"/>
  <cols>
    <col min="2" max="2" width="40.7109375" customWidth="1"/>
    <col min="3" max="3" width="16.140625" customWidth="1"/>
    <col min="4" max="4" width="16.85546875" customWidth="1"/>
    <col min="5" max="5" width="12.140625" customWidth="1"/>
    <col min="6" max="6" width="13.85546875" customWidth="1"/>
    <col min="7" max="7" width="13.28515625" customWidth="1"/>
    <col min="8" max="8" width="17.85546875" customWidth="1"/>
    <col min="9" max="9" width="13.5703125" customWidth="1"/>
    <col min="10" max="10" width="21.85546875" customWidth="1"/>
    <col min="11" max="11" width="23.140625" customWidth="1"/>
  </cols>
  <sheetData>
    <row r="7" spans="2:11" ht="17.25" x14ac:dyDescent="0.25">
      <c r="B7" s="22" t="s">
        <v>0</v>
      </c>
      <c r="C7" s="22"/>
      <c r="D7" s="22"/>
    </row>
    <row r="8" spans="2:11" ht="17.25" x14ac:dyDescent="0.25">
      <c r="B8" s="22" t="s">
        <v>33</v>
      </c>
      <c r="C8" s="22"/>
      <c r="D8" s="22"/>
      <c r="E8" s="22"/>
    </row>
    <row r="9" spans="2:11" ht="17.25" x14ac:dyDescent="0.25">
      <c r="B9" s="22" t="s">
        <v>26</v>
      </c>
      <c r="C9" s="22"/>
      <c r="D9" s="22"/>
    </row>
    <row r="10" spans="2:11" x14ac:dyDescent="0.25">
      <c r="B10" s="23" t="s">
        <v>23</v>
      </c>
      <c r="C10" s="23"/>
      <c r="D10" s="23"/>
    </row>
    <row r="12" spans="2:11" ht="33" customHeight="1" x14ac:dyDescent="0.25">
      <c r="B12" s="9" t="s">
        <v>31</v>
      </c>
      <c r="C12" s="1" t="s">
        <v>12</v>
      </c>
      <c r="D12" s="1" t="s">
        <v>13</v>
      </c>
      <c r="E12" s="16" t="s">
        <v>14</v>
      </c>
      <c r="F12" s="16" t="s">
        <v>15</v>
      </c>
      <c r="G12" s="1" t="s">
        <v>16</v>
      </c>
      <c r="H12" s="1" t="s">
        <v>17</v>
      </c>
      <c r="I12" s="16" t="s">
        <v>18</v>
      </c>
      <c r="J12" s="16" t="s">
        <v>19</v>
      </c>
      <c r="K12" s="15" t="s">
        <v>11</v>
      </c>
    </row>
    <row r="13" spans="2:11" ht="15" customHeight="1" x14ac:dyDescent="0.25">
      <c r="B13" s="11" t="s">
        <v>1</v>
      </c>
      <c r="C13" s="3">
        <v>24695.906717100024</v>
      </c>
      <c r="D13" s="3">
        <v>15684.462014825058</v>
      </c>
      <c r="E13" s="3">
        <v>168011.36265501901</v>
      </c>
      <c r="F13" s="3"/>
      <c r="G13" s="3">
        <v>42558.043812939606</v>
      </c>
      <c r="H13" s="3">
        <v>329.93067740999982</v>
      </c>
      <c r="I13" s="3">
        <v>10665.655466044856</v>
      </c>
      <c r="J13" s="3">
        <v>2893.8799413702882</v>
      </c>
      <c r="K13" s="5">
        <f>+SUM(C13:J13)</f>
        <v>264839.24128470884</v>
      </c>
    </row>
    <row r="14" spans="2:11" x14ac:dyDescent="0.25">
      <c r="B14" s="11" t="s">
        <v>2</v>
      </c>
      <c r="C14" s="3">
        <v>21167.527285669992</v>
      </c>
      <c r="D14" s="3">
        <v>4461.0999437699966</v>
      </c>
      <c r="E14" s="4"/>
      <c r="F14" s="3"/>
      <c r="G14" s="3">
        <v>1287.5595229799994</v>
      </c>
      <c r="H14" s="3">
        <v>109.37709999999998</v>
      </c>
      <c r="I14" s="3">
        <v>331.00045400000005</v>
      </c>
      <c r="J14" s="3">
        <v>2405.1248976100023</v>
      </c>
      <c r="K14" s="5">
        <f t="shared" ref="K14:K22" si="0">+SUM(C14:J14)</f>
        <v>29761.689204029994</v>
      </c>
    </row>
    <row r="15" spans="2:11" x14ac:dyDescent="0.25">
      <c r="B15" s="11" t="s">
        <v>3</v>
      </c>
      <c r="C15" s="3">
        <v>29133.58137026001</v>
      </c>
      <c r="D15" s="3">
        <v>10319.187089720015</v>
      </c>
      <c r="E15" s="4"/>
      <c r="F15" s="3"/>
      <c r="G15" s="3">
        <v>4873.709993200001</v>
      </c>
      <c r="H15" s="3">
        <v>13.239261799999996</v>
      </c>
      <c r="I15" s="3">
        <v>74.582326269999996</v>
      </c>
      <c r="J15" s="3">
        <v>3924.9861231600003</v>
      </c>
      <c r="K15" s="5">
        <f t="shared" si="0"/>
        <v>48339.286164410027</v>
      </c>
    </row>
    <row r="16" spans="2:11" x14ac:dyDescent="0.25">
      <c r="B16" s="11" t="s">
        <v>4</v>
      </c>
      <c r="C16" s="3">
        <v>17932.389717589995</v>
      </c>
      <c r="D16" s="3">
        <v>10231.151026909996</v>
      </c>
      <c r="E16" s="4"/>
      <c r="F16" s="3">
        <v>60808.612520050461</v>
      </c>
      <c r="G16" s="3">
        <v>14937.23477512</v>
      </c>
      <c r="H16" s="3">
        <v>0</v>
      </c>
      <c r="I16" s="3">
        <v>9912.6753350665949</v>
      </c>
      <c r="J16" s="3">
        <v>50086.734361651659</v>
      </c>
      <c r="K16" s="5">
        <f t="shared" si="0"/>
        <v>163908.79773638869</v>
      </c>
    </row>
    <row r="17" spans="2:11" x14ac:dyDescent="0.25">
      <c r="B17" s="11" t="s">
        <v>5</v>
      </c>
      <c r="C17" s="3">
        <v>2920.2771349699988</v>
      </c>
      <c r="D17" s="3">
        <v>504.59988813000001</v>
      </c>
      <c r="E17" s="4"/>
      <c r="F17" s="3"/>
      <c r="G17" s="3">
        <v>470.52535377999993</v>
      </c>
      <c r="H17" s="3"/>
      <c r="I17" s="3">
        <v>907.88366767843468</v>
      </c>
      <c r="J17" s="3">
        <v>2345.3114066199983</v>
      </c>
      <c r="K17" s="5">
        <f t="shared" si="0"/>
        <v>7148.5974511784316</v>
      </c>
    </row>
    <row r="18" spans="2:11" x14ac:dyDescent="0.25">
      <c r="B18" s="11" t="s">
        <v>6</v>
      </c>
      <c r="C18" s="3">
        <v>423.17458960000005</v>
      </c>
      <c r="D18" s="3"/>
      <c r="E18" s="4"/>
      <c r="F18" s="3">
        <v>5180.3711305600009</v>
      </c>
      <c r="G18" s="3">
        <v>3455.2414426550004</v>
      </c>
      <c r="H18" s="3"/>
      <c r="I18" s="3">
        <v>13219.242567701987</v>
      </c>
      <c r="J18" s="3">
        <v>670.20827431504972</v>
      </c>
      <c r="K18" s="5">
        <f t="shared" si="0"/>
        <v>22948.238004832037</v>
      </c>
    </row>
    <row r="19" spans="2:11" x14ac:dyDescent="0.25">
      <c r="B19" s="11" t="s">
        <v>7</v>
      </c>
      <c r="C19" s="3">
        <v>7669.7448941500079</v>
      </c>
      <c r="D19" s="3">
        <v>36005.029710460003</v>
      </c>
      <c r="E19" s="4"/>
      <c r="F19" s="3"/>
      <c r="G19" s="3">
        <v>80562.85552567002</v>
      </c>
      <c r="H19" s="3">
        <v>0.73443284999999991</v>
      </c>
      <c r="I19" s="3">
        <v>1364.0090967000003</v>
      </c>
      <c r="J19" s="3">
        <v>4038.0252995649994</v>
      </c>
      <c r="K19" s="5">
        <f t="shared" si="0"/>
        <v>129640.39895939502</v>
      </c>
    </row>
    <row r="20" spans="2:11" ht="26.25" customHeight="1" x14ac:dyDescent="0.25">
      <c r="B20" s="12" t="s">
        <v>8</v>
      </c>
      <c r="C20" s="6">
        <v>2806.9486323300011</v>
      </c>
      <c r="D20" s="6">
        <v>902.15281914999991</v>
      </c>
      <c r="E20" s="7"/>
      <c r="F20" s="6">
        <v>109.65763593999998</v>
      </c>
      <c r="G20" s="6">
        <v>876.71662948000051</v>
      </c>
      <c r="H20" s="6">
        <v>68.794916619999995</v>
      </c>
      <c r="I20" s="6">
        <v>1453.7307116400004</v>
      </c>
      <c r="J20" s="6">
        <v>714.94027072000006</v>
      </c>
      <c r="K20" s="8">
        <f t="shared" si="0"/>
        <v>6932.9416158800013</v>
      </c>
    </row>
    <row r="21" spans="2:11" x14ac:dyDescent="0.25">
      <c r="B21" s="11" t="s">
        <v>9</v>
      </c>
      <c r="C21" s="3">
        <v>124323.10499865</v>
      </c>
      <c r="D21" s="3">
        <v>30035.322616449925</v>
      </c>
      <c r="E21" s="4"/>
      <c r="F21" s="3"/>
      <c r="G21" s="3">
        <v>20709.624137679999</v>
      </c>
      <c r="H21" s="3">
        <v>372.29469030000001</v>
      </c>
      <c r="I21" s="3">
        <v>5437.1881378600037</v>
      </c>
      <c r="J21" s="3">
        <v>12184.929613139995</v>
      </c>
      <c r="K21" s="5">
        <f>+SUM(C21:J21)</f>
        <v>193062.46419407995</v>
      </c>
    </row>
    <row r="22" spans="2:11" x14ac:dyDescent="0.25">
      <c r="B22" s="11" t="s">
        <v>10</v>
      </c>
      <c r="C22" s="3">
        <v>5135.4537212200003</v>
      </c>
      <c r="D22" s="3">
        <v>4270.9868158699919</v>
      </c>
      <c r="E22" s="4"/>
      <c r="F22" s="3">
        <v>517.98346673000026</v>
      </c>
      <c r="G22" s="3">
        <v>9736.9803504699994</v>
      </c>
      <c r="H22" s="3">
        <v>91381.476974859994</v>
      </c>
      <c r="I22" s="3">
        <v>7079.6551451199975</v>
      </c>
      <c r="J22" s="3">
        <v>3023.2084563890007</v>
      </c>
      <c r="K22" s="5">
        <f t="shared" si="0"/>
        <v>121145.74493065897</v>
      </c>
    </row>
    <row r="23" spans="2:11" x14ac:dyDescent="0.25">
      <c r="B23" s="10" t="s">
        <v>32</v>
      </c>
      <c r="C23" s="14">
        <f>SUM(C13:C22)</f>
        <v>236208.10906154002</v>
      </c>
      <c r="D23" s="14">
        <f t="shared" ref="D23:J23" si="1">SUM(D13:D22)</f>
        <v>112413.99192528498</v>
      </c>
      <c r="E23" s="14">
        <f t="shared" si="1"/>
        <v>168011.36265501901</v>
      </c>
      <c r="F23" s="14">
        <f t="shared" si="1"/>
        <v>66616.62475328047</v>
      </c>
      <c r="G23" s="14">
        <f t="shared" si="1"/>
        <v>179468.49154397461</v>
      </c>
      <c r="H23" s="14">
        <f t="shared" si="1"/>
        <v>92275.848053839989</v>
      </c>
      <c r="I23" s="14">
        <f t="shared" si="1"/>
        <v>50445.622908081867</v>
      </c>
      <c r="J23" s="14">
        <f t="shared" si="1"/>
        <v>82287.348644540994</v>
      </c>
      <c r="K23" s="13">
        <f>+SUM(C23:J23)</f>
        <v>987727.39954556187</v>
      </c>
    </row>
    <row r="24" spans="2:11" x14ac:dyDescent="0.25">
      <c r="B24" s="2"/>
      <c r="C24" s="2"/>
      <c r="D24" s="2"/>
      <c r="E24" s="2"/>
      <c r="F24" s="2"/>
      <c r="G24" s="2"/>
      <c r="H24" s="2"/>
      <c r="I24" s="2"/>
      <c r="J24" s="2"/>
      <c r="K24" s="2"/>
    </row>
    <row r="25" spans="2:11" x14ac:dyDescent="0.25">
      <c r="B25" t="s">
        <v>27</v>
      </c>
    </row>
    <row r="26" spans="2:11" x14ac:dyDescent="0.25">
      <c r="B26" t="s">
        <v>28</v>
      </c>
    </row>
    <row r="27" spans="2:11" x14ac:dyDescent="0.25">
      <c r="B27" t="s">
        <v>29</v>
      </c>
    </row>
    <row r="28" spans="2:11" x14ac:dyDescent="0.25">
      <c r="B28" t="s">
        <v>30</v>
      </c>
    </row>
    <row r="30" spans="2:11" x14ac:dyDescent="0.25">
      <c r="B30" t="s">
        <v>46</v>
      </c>
    </row>
  </sheetData>
  <mergeCells count="4">
    <mergeCell ref="B7:D7"/>
    <mergeCell ref="B10:D10"/>
    <mergeCell ref="B9:D9"/>
    <mergeCell ref="B8:E8"/>
  </mergeCells>
  <pageMargins left="0.7" right="0.7" top="0.75" bottom="0.75" header="0.3" footer="0.3"/>
  <pageSetup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A3D3-9492-4375-9DB2-DB5641C62CD0}">
  <sheetPr>
    <tabColor theme="9" tint="-0.249977111117893"/>
  </sheetPr>
  <dimension ref="B7:K30"/>
  <sheetViews>
    <sheetView showGridLines="0" topLeftCell="A4" workbookViewId="0">
      <selection activeCell="B29" sqref="B29"/>
    </sheetView>
  </sheetViews>
  <sheetFormatPr defaultColWidth="9.140625" defaultRowHeight="15" x14ac:dyDescent="0.25"/>
  <cols>
    <col min="2" max="2" width="40.7109375" customWidth="1"/>
    <col min="3" max="3" width="16.140625" customWidth="1"/>
    <col min="4" max="4" width="16.85546875" customWidth="1"/>
    <col min="5" max="5" width="12.140625" customWidth="1"/>
    <col min="6" max="6" width="13.85546875" customWidth="1"/>
    <col min="7" max="7" width="13.28515625" customWidth="1"/>
    <col min="8" max="8" width="17.85546875" customWidth="1"/>
    <col min="9" max="9" width="13.5703125" customWidth="1"/>
    <col min="10" max="10" width="21.85546875" customWidth="1"/>
    <col min="11" max="11" width="23.140625" customWidth="1"/>
  </cols>
  <sheetData>
    <row r="7" spans="2:11" ht="17.25" x14ac:dyDescent="0.25">
      <c r="B7" s="22" t="s">
        <v>0</v>
      </c>
      <c r="C7" s="22"/>
      <c r="D7" s="22"/>
    </row>
    <row r="8" spans="2:11" ht="17.25" x14ac:dyDescent="0.25">
      <c r="B8" s="22" t="s">
        <v>33</v>
      </c>
      <c r="C8" s="22"/>
      <c r="D8" s="22"/>
      <c r="E8" s="22"/>
    </row>
    <row r="9" spans="2:11" ht="17.25" x14ac:dyDescent="0.25">
      <c r="B9" s="22" t="s">
        <v>26</v>
      </c>
      <c r="C9" s="22"/>
      <c r="D9" s="22"/>
    </row>
    <row r="10" spans="2:11" x14ac:dyDescent="0.25">
      <c r="B10" s="23" t="s">
        <v>24</v>
      </c>
      <c r="C10" s="23"/>
      <c r="D10" s="23"/>
    </row>
    <row r="12" spans="2:11" ht="33" customHeight="1" x14ac:dyDescent="0.25">
      <c r="B12" s="9" t="s">
        <v>31</v>
      </c>
      <c r="C12" s="1" t="s">
        <v>12</v>
      </c>
      <c r="D12" s="1" t="s">
        <v>13</v>
      </c>
      <c r="E12" s="16" t="s">
        <v>14</v>
      </c>
      <c r="F12" s="16" t="s">
        <v>15</v>
      </c>
      <c r="G12" s="1" t="s">
        <v>16</v>
      </c>
      <c r="H12" s="1" t="s">
        <v>17</v>
      </c>
      <c r="I12" s="16" t="s">
        <v>18</v>
      </c>
      <c r="J12" s="16" t="s">
        <v>19</v>
      </c>
      <c r="K12" s="15" t="s">
        <v>11</v>
      </c>
    </row>
    <row r="13" spans="2:11" ht="15" customHeight="1" x14ac:dyDescent="0.25">
      <c r="B13" s="11" t="s">
        <v>1</v>
      </c>
      <c r="C13" s="3">
        <v>29549.054409019987</v>
      </c>
      <c r="D13" s="3">
        <v>18509.010234463178</v>
      </c>
      <c r="E13" s="3">
        <v>178301.33897818101</v>
      </c>
      <c r="F13" s="18"/>
      <c r="G13" s="3">
        <v>44532.865155802079</v>
      </c>
      <c r="H13" s="3">
        <v>394.69437558999954</v>
      </c>
      <c r="I13" s="3">
        <v>33207.761980850148</v>
      </c>
      <c r="J13" s="3">
        <v>6434.8445101509951</v>
      </c>
      <c r="K13" s="3">
        <f>+SUM(C13:J13)</f>
        <v>310929.56964405742</v>
      </c>
    </row>
    <row r="14" spans="2:11" x14ac:dyDescent="0.25">
      <c r="B14" s="11" t="s">
        <v>2</v>
      </c>
      <c r="C14" s="3">
        <v>25328.430211559993</v>
      </c>
      <c r="D14" s="3">
        <v>5481.9818067299993</v>
      </c>
      <c r="E14" s="4"/>
      <c r="F14" s="3"/>
      <c r="G14" s="3">
        <v>1378.6468287400005</v>
      </c>
      <c r="H14" s="3">
        <v>113.48165205999999</v>
      </c>
      <c r="I14" s="3">
        <v>88.636302799999996</v>
      </c>
      <c r="J14" s="3">
        <v>3199.0060944100001</v>
      </c>
      <c r="K14" s="3">
        <f t="shared" ref="K14:K22" si="0">+SUM(C14:J14)</f>
        <v>35590.182896299993</v>
      </c>
    </row>
    <row r="15" spans="2:11" x14ac:dyDescent="0.25">
      <c r="B15" s="11" t="s">
        <v>3</v>
      </c>
      <c r="C15" s="3">
        <v>32810.759025529944</v>
      </c>
      <c r="D15" s="3">
        <v>8690.3816230282955</v>
      </c>
      <c r="E15" s="4"/>
      <c r="F15" s="3"/>
      <c r="G15" s="3">
        <v>4958.2525874099974</v>
      </c>
      <c r="H15" s="3">
        <v>29.388586970000009</v>
      </c>
      <c r="I15" s="3">
        <v>56.726675929999999</v>
      </c>
      <c r="J15" s="3">
        <v>2995.0174297500007</v>
      </c>
      <c r="K15" s="3">
        <f t="shared" si="0"/>
        <v>49540.525928618234</v>
      </c>
    </row>
    <row r="16" spans="2:11" x14ac:dyDescent="0.25">
      <c r="B16" s="11" t="s">
        <v>4</v>
      </c>
      <c r="C16" s="3">
        <v>20279.729192639988</v>
      </c>
      <c r="D16" s="3">
        <v>10844.724321679971</v>
      </c>
      <c r="E16" s="4"/>
      <c r="F16" s="3">
        <v>124320.15241696819</v>
      </c>
      <c r="G16" s="3">
        <v>16646.936836589986</v>
      </c>
      <c r="H16" s="3">
        <v>827.07524963999981</v>
      </c>
      <c r="I16" s="3">
        <v>14582.608746051996</v>
      </c>
      <c r="J16" s="3">
        <v>58341.699823170435</v>
      </c>
      <c r="K16" s="3">
        <f t="shared" si="0"/>
        <v>245842.92658674059</v>
      </c>
    </row>
    <row r="17" spans="2:11" x14ac:dyDescent="0.25">
      <c r="B17" s="11" t="s">
        <v>5</v>
      </c>
      <c r="C17" s="3">
        <v>3252.0799933200005</v>
      </c>
      <c r="D17" s="3">
        <v>1235.7375449999995</v>
      </c>
      <c r="E17" s="4"/>
      <c r="F17" s="3"/>
      <c r="G17" s="3">
        <v>563.05153933000031</v>
      </c>
      <c r="H17" s="3"/>
      <c r="I17" s="3">
        <v>1745.1825222699999</v>
      </c>
      <c r="J17" s="3">
        <v>2090.8149769799957</v>
      </c>
      <c r="K17" s="3">
        <f t="shared" si="0"/>
        <v>8886.8665768999963</v>
      </c>
    </row>
    <row r="18" spans="2:11" x14ac:dyDescent="0.25">
      <c r="B18" s="11" t="s">
        <v>6</v>
      </c>
      <c r="C18" s="3">
        <v>299.9430286000001</v>
      </c>
      <c r="D18" s="3"/>
      <c r="E18" s="4"/>
      <c r="F18" s="3">
        <v>6640.0415676100029</v>
      </c>
      <c r="G18" s="3">
        <v>1390.3106220049999</v>
      </c>
      <c r="H18" s="3">
        <v>0</v>
      </c>
      <c r="I18" s="3">
        <v>16333.601751317994</v>
      </c>
      <c r="J18" s="3">
        <v>6169.6059535670074</v>
      </c>
      <c r="K18" s="3">
        <f t="shared" si="0"/>
        <v>30833.502923100001</v>
      </c>
    </row>
    <row r="19" spans="2:11" x14ac:dyDescent="0.25">
      <c r="B19" s="11" t="s">
        <v>7</v>
      </c>
      <c r="C19" s="3">
        <v>9861.1547826300139</v>
      </c>
      <c r="D19" s="3">
        <v>17165.931981580037</v>
      </c>
      <c r="E19" s="4"/>
      <c r="F19" s="3"/>
      <c r="G19" s="3">
        <v>83780.991005859993</v>
      </c>
      <c r="H19" s="3">
        <v>136.47027662999997</v>
      </c>
      <c r="I19" s="3">
        <v>935.03505038999981</v>
      </c>
      <c r="J19" s="3">
        <v>5952.3643414920007</v>
      </c>
      <c r="K19" s="3">
        <f t="shared" si="0"/>
        <v>117831.94743858205</v>
      </c>
    </row>
    <row r="20" spans="2:11" ht="26.25" customHeight="1" x14ac:dyDescent="0.25">
      <c r="B20" s="12" t="s">
        <v>8</v>
      </c>
      <c r="C20" s="6">
        <v>2861.8211615599998</v>
      </c>
      <c r="D20" s="6">
        <v>1319.1221980216706</v>
      </c>
      <c r="E20" s="7"/>
      <c r="F20" s="6">
        <v>195.33696999999989</v>
      </c>
      <c r="G20" s="6">
        <v>844.83092336000038</v>
      </c>
      <c r="H20" s="6">
        <v>68.046999999999997</v>
      </c>
      <c r="I20" s="6">
        <v>1861.2455232499995</v>
      </c>
      <c r="J20" s="6">
        <v>1061.2016321799997</v>
      </c>
      <c r="K20" s="6">
        <f t="shared" si="0"/>
        <v>8211.6054083716699</v>
      </c>
    </row>
    <row r="21" spans="2:11" x14ac:dyDescent="0.25">
      <c r="B21" s="11" t="s">
        <v>9</v>
      </c>
      <c r="C21" s="6">
        <v>144638.70480702</v>
      </c>
      <c r="D21" s="3">
        <v>40114.158143509892</v>
      </c>
      <c r="E21" s="4"/>
      <c r="F21" s="3"/>
      <c r="G21" s="3">
        <v>26380.700194290006</v>
      </c>
      <c r="H21" s="3">
        <v>317.01066667000009</v>
      </c>
      <c r="I21" s="3">
        <v>6767.7586162600019</v>
      </c>
      <c r="J21" s="3">
        <v>15098.152537360005</v>
      </c>
      <c r="K21" s="3">
        <f>+SUM(C21:J21)</f>
        <v>233316.48496510988</v>
      </c>
    </row>
    <row r="22" spans="2:11" x14ac:dyDescent="0.25">
      <c r="B22" s="11" t="s">
        <v>10</v>
      </c>
      <c r="C22" s="3">
        <v>7921.0047287500092</v>
      </c>
      <c r="D22" s="3">
        <v>7594.0713751600133</v>
      </c>
      <c r="E22" s="4"/>
      <c r="F22" s="3">
        <v>232.02873534999995</v>
      </c>
      <c r="G22" s="3">
        <v>5337.1081411800005</v>
      </c>
      <c r="H22" s="3">
        <v>100822.5181599401</v>
      </c>
      <c r="I22" s="3">
        <v>912.08774194000011</v>
      </c>
      <c r="J22" s="3">
        <v>6574.8697289499951</v>
      </c>
      <c r="K22" s="3">
        <f t="shared" si="0"/>
        <v>129393.68861127012</v>
      </c>
    </row>
    <row r="23" spans="2:11" x14ac:dyDescent="0.25">
      <c r="B23" s="10" t="s">
        <v>32</v>
      </c>
      <c r="C23" s="14">
        <f>SUM(C13:C22)</f>
        <v>276802.68134062999</v>
      </c>
      <c r="D23" s="14">
        <f t="shared" ref="D23:J23" si="1">SUM(D13:D22)</f>
        <v>110955.11922917305</v>
      </c>
      <c r="E23" s="14">
        <f t="shared" si="1"/>
        <v>178301.33897818101</v>
      </c>
      <c r="F23" s="14">
        <f t="shared" si="1"/>
        <v>131387.5596899282</v>
      </c>
      <c r="G23" s="14">
        <f t="shared" si="1"/>
        <v>185813.69383456704</v>
      </c>
      <c r="H23" s="14">
        <f t="shared" si="1"/>
        <v>102708.68596750009</v>
      </c>
      <c r="I23" s="14">
        <f t="shared" si="1"/>
        <v>76490.644911060139</v>
      </c>
      <c r="J23" s="14">
        <f t="shared" si="1"/>
        <v>107917.57702801043</v>
      </c>
      <c r="K23" s="13">
        <f>+SUM(C23:J23)</f>
        <v>1170377.3009790501</v>
      </c>
    </row>
    <row r="24" spans="2:11" x14ac:dyDescent="0.25">
      <c r="B24" s="2"/>
      <c r="C24" s="2"/>
      <c r="D24" s="2"/>
      <c r="E24" s="2"/>
      <c r="F24" s="2"/>
      <c r="G24" s="2"/>
      <c r="H24" s="2"/>
      <c r="I24" s="2"/>
      <c r="J24" s="2"/>
      <c r="K24" s="2"/>
    </row>
    <row r="25" spans="2:11" x14ac:dyDescent="0.25">
      <c r="B25" t="s">
        <v>27</v>
      </c>
    </row>
    <row r="26" spans="2:11" x14ac:dyDescent="0.25">
      <c r="B26" t="s">
        <v>28</v>
      </c>
    </row>
    <row r="27" spans="2:11" x14ac:dyDescent="0.25">
      <c r="B27" t="s">
        <v>29</v>
      </c>
    </row>
    <row r="28" spans="2:11" x14ac:dyDescent="0.25">
      <c r="B28" t="s">
        <v>30</v>
      </c>
    </row>
    <row r="30" spans="2:11" x14ac:dyDescent="0.25">
      <c r="B30" t="s">
        <v>46</v>
      </c>
    </row>
  </sheetData>
  <mergeCells count="4">
    <mergeCell ref="B7:D7"/>
    <mergeCell ref="B10:D10"/>
    <mergeCell ref="B9:D9"/>
    <mergeCell ref="B8:E8"/>
  </mergeCells>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54555-2B79-4E22-BA38-55CCF43F16A5}">
  <sheetPr>
    <tabColor theme="9" tint="-0.249977111117893"/>
  </sheetPr>
  <dimension ref="B7:K30"/>
  <sheetViews>
    <sheetView showGridLines="0" workbookViewId="0">
      <selection activeCell="B29" sqref="B29"/>
    </sheetView>
  </sheetViews>
  <sheetFormatPr defaultColWidth="9.140625" defaultRowHeight="15" x14ac:dyDescent="0.25"/>
  <cols>
    <col min="2" max="2" width="40.7109375" customWidth="1"/>
    <col min="3" max="3" width="16.140625" customWidth="1"/>
    <col min="4" max="4" width="16.85546875" customWidth="1"/>
    <col min="5" max="5" width="12.140625" customWidth="1"/>
    <col min="6" max="6" width="11.5703125" bestFit="1" customWidth="1"/>
    <col min="7" max="7" width="13.28515625" customWidth="1"/>
    <col min="8" max="8" width="17.85546875" customWidth="1"/>
    <col min="9" max="9" width="13.5703125" customWidth="1"/>
    <col min="10" max="10" width="21.85546875" customWidth="1"/>
    <col min="11" max="11" width="23.140625" customWidth="1"/>
  </cols>
  <sheetData>
    <row r="7" spans="2:11" ht="17.25" x14ac:dyDescent="0.25">
      <c r="B7" s="22" t="s">
        <v>0</v>
      </c>
      <c r="C7" s="22"/>
      <c r="D7" s="22"/>
    </row>
    <row r="8" spans="2:11" ht="17.25" x14ac:dyDescent="0.25">
      <c r="B8" s="22" t="s">
        <v>33</v>
      </c>
      <c r="C8" s="22"/>
      <c r="D8" s="22"/>
      <c r="E8" s="22"/>
    </row>
    <row r="9" spans="2:11" ht="17.25" x14ac:dyDescent="0.25">
      <c r="B9" s="22" t="s">
        <v>26</v>
      </c>
      <c r="C9" s="22"/>
      <c r="D9" s="22"/>
    </row>
    <row r="10" spans="2:11" x14ac:dyDescent="0.25">
      <c r="B10" s="23" t="s">
        <v>25</v>
      </c>
      <c r="C10" s="23"/>
      <c r="D10" s="23"/>
    </row>
    <row r="12" spans="2:11" ht="33" customHeight="1" x14ac:dyDescent="0.25">
      <c r="B12" s="9" t="s">
        <v>31</v>
      </c>
      <c r="C12" s="1" t="s">
        <v>12</v>
      </c>
      <c r="D12" s="1" t="s">
        <v>13</v>
      </c>
      <c r="E12" s="16" t="s">
        <v>14</v>
      </c>
      <c r="F12" s="16" t="s">
        <v>15</v>
      </c>
      <c r="G12" s="1" t="s">
        <v>16</v>
      </c>
      <c r="H12" s="1" t="s">
        <v>17</v>
      </c>
      <c r="I12" s="16" t="s">
        <v>18</v>
      </c>
      <c r="J12" s="16" t="s">
        <v>19</v>
      </c>
      <c r="K12" s="15" t="s">
        <v>11</v>
      </c>
    </row>
    <row r="13" spans="2:11" ht="15" customHeight="1" x14ac:dyDescent="0.25">
      <c r="B13" s="11" t="s">
        <v>1</v>
      </c>
      <c r="C13" s="3">
        <v>31468.650877979955</v>
      </c>
      <c r="D13" s="3">
        <v>26916.296003976993</v>
      </c>
      <c r="E13" s="3">
        <v>213715.16850450539</v>
      </c>
      <c r="F13" s="19">
        <v>27</v>
      </c>
      <c r="G13" s="3">
        <v>44577.667848094963</v>
      </c>
      <c r="H13" s="3">
        <v>337.03690432000013</v>
      </c>
      <c r="I13" s="3">
        <v>37450.507918570918</v>
      </c>
      <c r="J13" s="3">
        <v>6096.691806484002</v>
      </c>
      <c r="K13" s="3">
        <f>+SUM(C13:J13)</f>
        <v>360589.01986393216</v>
      </c>
    </row>
    <row r="14" spans="2:11" x14ac:dyDescent="0.25">
      <c r="B14" s="11" t="s">
        <v>2</v>
      </c>
      <c r="C14" s="3">
        <v>32355.296415789984</v>
      </c>
      <c r="D14" s="3">
        <v>6446.304431529994</v>
      </c>
      <c r="E14" s="4"/>
      <c r="F14" s="3"/>
      <c r="G14" s="3">
        <v>1174.6921964999999</v>
      </c>
      <c r="H14" s="3">
        <v>54.822200000000009</v>
      </c>
      <c r="I14" s="3">
        <v>99.223490760000033</v>
      </c>
      <c r="J14" s="3">
        <v>4993.6297913599956</v>
      </c>
      <c r="K14" s="3">
        <f t="shared" ref="K14:K20" si="0">+SUM(C14:J14)</f>
        <v>45123.96852593997</v>
      </c>
    </row>
    <row r="15" spans="2:11" x14ac:dyDescent="0.25">
      <c r="B15" s="11" t="s">
        <v>3</v>
      </c>
      <c r="C15" s="3">
        <v>40693.074727219988</v>
      </c>
      <c r="D15" s="3">
        <v>9486.2044290050853</v>
      </c>
      <c r="E15" s="4"/>
      <c r="F15" s="3"/>
      <c r="G15" s="3">
        <v>4625.54469488</v>
      </c>
      <c r="H15" s="3">
        <v>211.73874665</v>
      </c>
      <c r="I15" s="3">
        <v>184.08733834999998</v>
      </c>
      <c r="J15" s="3">
        <v>5392.4297990699979</v>
      </c>
      <c r="K15" s="3">
        <f t="shared" si="0"/>
        <v>60593.079735175073</v>
      </c>
    </row>
    <row r="16" spans="2:11" x14ac:dyDescent="0.25">
      <c r="B16" s="11" t="s">
        <v>4</v>
      </c>
      <c r="C16" s="3">
        <v>22049.961926159998</v>
      </c>
      <c r="D16" s="3">
        <v>12183.186280046531</v>
      </c>
      <c r="E16" s="4"/>
      <c r="F16" s="3">
        <v>95380.409530976001</v>
      </c>
      <c r="G16" s="3">
        <v>22123.284805502008</v>
      </c>
      <c r="H16" s="3">
        <v>165.37733528999996</v>
      </c>
      <c r="I16" s="3">
        <v>5748.1135995489967</v>
      </c>
      <c r="J16" s="3">
        <v>84383.408929880534</v>
      </c>
      <c r="K16" s="3">
        <f t="shared" si="0"/>
        <v>242033.74240740406</v>
      </c>
    </row>
    <row r="17" spans="2:11" x14ac:dyDescent="0.25">
      <c r="B17" s="11" t="s">
        <v>5</v>
      </c>
      <c r="C17" s="3">
        <v>3069.7454200100001</v>
      </c>
      <c r="D17" s="3">
        <v>2683.6923109831991</v>
      </c>
      <c r="E17" s="4"/>
      <c r="F17" s="3">
        <v>60</v>
      </c>
      <c r="G17" s="3">
        <v>920.49141543999963</v>
      </c>
      <c r="H17" s="3">
        <v>292.04999999999995</v>
      </c>
      <c r="I17" s="3">
        <v>1052.7587164800002</v>
      </c>
      <c r="J17" s="3">
        <v>2516.4697304199995</v>
      </c>
      <c r="K17" s="3">
        <f t="shared" si="0"/>
        <v>10595.207593333198</v>
      </c>
    </row>
    <row r="18" spans="2:11" x14ac:dyDescent="0.25">
      <c r="B18" s="11" t="s">
        <v>6</v>
      </c>
      <c r="C18" s="3">
        <v>162.12971686000003</v>
      </c>
      <c r="D18" s="3">
        <v>15.848335270000002</v>
      </c>
      <c r="E18" s="4"/>
      <c r="F18" s="3">
        <v>9015.3690627600099</v>
      </c>
      <c r="G18" s="3">
        <v>1741.1447061899999</v>
      </c>
      <c r="H18" s="3"/>
      <c r="I18" s="3">
        <v>16010.657116466991</v>
      </c>
      <c r="J18" s="3">
        <v>4981.357983786309</v>
      </c>
      <c r="K18" s="3">
        <f t="shared" si="0"/>
        <v>31926.506921333312</v>
      </c>
    </row>
    <row r="19" spans="2:11" x14ac:dyDescent="0.25">
      <c r="B19" s="11" t="s">
        <v>7</v>
      </c>
      <c r="C19" s="3">
        <v>10178.933991519996</v>
      </c>
      <c r="D19" s="3">
        <v>16783.118679140072</v>
      </c>
      <c r="E19" s="4"/>
      <c r="F19" s="3"/>
      <c r="G19" s="3">
        <v>92920.364588079974</v>
      </c>
      <c r="H19" s="3">
        <v>141.50166743999998</v>
      </c>
      <c r="I19" s="3">
        <v>896.30699142999993</v>
      </c>
      <c r="J19" s="3">
        <v>7062.9554055499984</v>
      </c>
      <c r="K19" s="3">
        <f t="shared" si="0"/>
        <v>127983.18132316004</v>
      </c>
    </row>
    <row r="20" spans="2:11" ht="26.25" customHeight="1" x14ac:dyDescent="0.25">
      <c r="B20" s="12" t="s">
        <v>8</v>
      </c>
      <c r="C20" s="6">
        <v>3216.5529658100013</v>
      </c>
      <c r="D20" s="6">
        <v>1686.5213642699996</v>
      </c>
      <c r="E20" s="7"/>
      <c r="F20" s="6">
        <v>169.65762999999998</v>
      </c>
      <c r="G20" s="6">
        <v>1131.0098266100006</v>
      </c>
      <c r="H20" s="6">
        <v>70.822999999999993</v>
      </c>
      <c r="I20" s="6">
        <v>2283.6675740899996</v>
      </c>
      <c r="J20" s="6">
        <v>2656.7148813356803</v>
      </c>
      <c r="K20" s="6">
        <f t="shared" si="0"/>
        <v>11214.947242115681</v>
      </c>
    </row>
    <row r="21" spans="2:11" x14ac:dyDescent="0.25">
      <c r="B21" s="11" t="s">
        <v>9</v>
      </c>
      <c r="C21" s="6">
        <v>151978.71991813998</v>
      </c>
      <c r="D21" s="3">
        <v>43186.889860070187</v>
      </c>
      <c r="E21" s="4"/>
      <c r="F21" s="3"/>
      <c r="G21" s="3">
        <v>35726.935899639997</v>
      </c>
      <c r="H21" s="3">
        <v>1451.9906170199995</v>
      </c>
      <c r="I21" s="3">
        <v>6903.9720011399995</v>
      </c>
      <c r="J21" s="3">
        <v>17232.558566480016</v>
      </c>
      <c r="K21" s="3">
        <f>+SUM(C21:J21)</f>
        <v>256481.0668624902</v>
      </c>
    </row>
    <row r="22" spans="2:11" x14ac:dyDescent="0.25">
      <c r="B22" s="11" t="s">
        <v>10</v>
      </c>
      <c r="C22" s="3">
        <v>9374.9871767000077</v>
      </c>
      <c r="D22" s="3">
        <v>11990.270496139965</v>
      </c>
      <c r="E22" s="4"/>
      <c r="F22" s="3">
        <v>165.97077691999999</v>
      </c>
      <c r="G22" s="3">
        <v>3887.4519150900014</v>
      </c>
      <c r="H22" s="3">
        <v>116903.06055241995</v>
      </c>
      <c r="I22" s="3">
        <v>939.58689803000004</v>
      </c>
      <c r="J22" s="3">
        <v>10314.838724353154</v>
      </c>
      <c r="K22" s="3">
        <f>+SUM(C22:J22)</f>
        <v>153576.16653965306</v>
      </c>
    </row>
    <row r="23" spans="2:11" x14ac:dyDescent="0.25">
      <c r="B23" s="10" t="s">
        <v>32</v>
      </c>
      <c r="C23" s="14">
        <f>SUM(C13:C22)</f>
        <v>304548.05313618993</v>
      </c>
      <c r="D23" s="14">
        <f t="shared" ref="D23:J23" si="1">SUM(D13:D22)</f>
        <v>131378.33219043203</v>
      </c>
      <c r="E23" s="14">
        <f t="shared" si="1"/>
        <v>213715.16850450539</v>
      </c>
      <c r="F23" s="14">
        <f t="shared" si="1"/>
        <v>104818.40700065602</v>
      </c>
      <c r="G23" s="14">
        <f t="shared" si="1"/>
        <v>208828.58789602696</v>
      </c>
      <c r="H23" s="14">
        <f t="shared" si="1"/>
        <v>119628.40102313994</v>
      </c>
      <c r="I23" s="14">
        <f t="shared" si="1"/>
        <v>71568.881644866909</v>
      </c>
      <c r="J23" s="14">
        <f t="shared" si="1"/>
        <v>145631.05561871969</v>
      </c>
      <c r="K23" s="13">
        <f>SUM(C23:J23)</f>
        <v>1300116.8870145369</v>
      </c>
    </row>
    <row r="24" spans="2:11" x14ac:dyDescent="0.25">
      <c r="B24" s="2"/>
      <c r="C24" s="2"/>
      <c r="D24" s="2"/>
      <c r="E24" s="2"/>
      <c r="F24" s="2"/>
      <c r="G24" s="2"/>
      <c r="H24" s="2"/>
      <c r="I24" s="2"/>
      <c r="J24" s="2"/>
      <c r="K24" s="2"/>
    </row>
    <row r="25" spans="2:11" x14ac:dyDescent="0.25">
      <c r="B25" t="s">
        <v>27</v>
      </c>
    </row>
    <row r="26" spans="2:11" x14ac:dyDescent="0.25">
      <c r="B26" t="s">
        <v>28</v>
      </c>
    </row>
    <row r="27" spans="2:11" x14ac:dyDescent="0.25">
      <c r="B27" t="s">
        <v>29</v>
      </c>
    </row>
    <row r="28" spans="2:11" x14ac:dyDescent="0.25">
      <c r="B28" t="s">
        <v>30</v>
      </c>
    </row>
    <row r="30" spans="2:11" x14ac:dyDescent="0.25">
      <c r="B30" t="s">
        <v>46</v>
      </c>
    </row>
  </sheetData>
  <mergeCells count="4">
    <mergeCell ref="B7:D7"/>
    <mergeCell ref="B10:D10"/>
    <mergeCell ref="B9:D9"/>
    <mergeCell ref="B8:E8"/>
  </mergeCells>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5959-3635-40AF-94B3-0D9B09B184A4}">
  <sheetPr>
    <tabColor theme="9" tint="-0.249977111117893"/>
  </sheetPr>
  <dimension ref="B7:K30"/>
  <sheetViews>
    <sheetView showGridLines="0" topLeftCell="A10" workbookViewId="0">
      <selection activeCell="C27" sqref="C27"/>
    </sheetView>
  </sheetViews>
  <sheetFormatPr defaultColWidth="9.140625" defaultRowHeight="15" x14ac:dyDescent="0.25"/>
  <cols>
    <col min="2" max="2" width="40.7109375" customWidth="1"/>
    <col min="3" max="3" width="16.140625" customWidth="1"/>
    <col min="4" max="4" width="16.85546875" customWidth="1"/>
    <col min="5" max="5" width="12.140625" customWidth="1"/>
    <col min="6" max="6" width="11.5703125" bestFit="1" customWidth="1"/>
    <col min="7" max="7" width="13.28515625" customWidth="1"/>
    <col min="8" max="8" width="17.85546875" customWidth="1"/>
    <col min="9" max="9" width="13.5703125" customWidth="1"/>
    <col min="10" max="10" width="21.85546875" customWidth="1"/>
    <col min="11" max="11" width="23.140625" customWidth="1"/>
  </cols>
  <sheetData>
    <row r="7" spans="2:11" ht="17.25" x14ac:dyDescent="0.25">
      <c r="B7" s="22" t="s">
        <v>0</v>
      </c>
      <c r="C7" s="22"/>
      <c r="D7" s="22"/>
    </row>
    <row r="8" spans="2:11" ht="17.25" x14ac:dyDescent="0.25">
      <c r="B8" s="22" t="s">
        <v>33</v>
      </c>
      <c r="C8" s="22"/>
      <c r="D8" s="22"/>
      <c r="E8" s="22"/>
    </row>
    <row r="9" spans="2:11" ht="17.25" x14ac:dyDescent="0.25">
      <c r="B9" s="22" t="s">
        <v>26</v>
      </c>
      <c r="C9" s="22"/>
      <c r="D9" s="22"/>
    </row>
    <row r="10" spans="2:11" x14ac:dyDescent="0.25">
      <c r="B10" s="23" t="s">
        <v>34</v>
      </c>
      <c r="C10" s="23"/>
      <c r="D10" s="23"/>
    </row>
    <row r="12" spans="2:11" ht="33" customHeight="1" x14ac:dyDescent="0.25">
      <c r="B12" s="9" t="s">
        <v>31</v>
      </c>
      <c r="C12" s="1" t="s">
        <v>12</v>
      </c>
      <c r="D12" s="1" t="s">
        <v>13</v>
      </c>
      <c r="E12" s="16" t="s">
        <v>14</v>
      </c>
      <c r="F12" s="16" t="s">
        <v>15</v>
      </c>
      <c r="G12" s="1" t="s">
        <v>16</v>
      </c>
      <c r="H12" s="1" t="s">
        <v>17</v>
      </c>
      <c r="I12" s="16" t="s">
        <v>18</v>
      </c>
      <c r="J12" s="16" t="s">
        <v>19</v>
      </c>
      <c r="K12" s="15" t="s">
        <v>11</v>
      </c>
    </row>
    <row r="13" spans="2:11" ht="15" customHeight="1" x14ac:dyDescent="0.25">
      <c r="B13" s="11" t="s">
        <v>1</v>
      </c>
      <c r="C13" s="3">
        <v>34759.897210499934</v>
      </c>
      <c r="D13" s="3">
        <v>27158.592052538734</v>
      </c>
      <c r="E13" s="3">
        <v>250442.41911972541</v>
      </c>
      <c r="F13" s="19">
        <v>0</v>
      </c>
      <c r="G13" s="3">
        <v>43709.992301075894</v>
      </c>
      <c r="H13" s="3">
        <v>431.98099769999999</v>
      </c>
      <c r="I13" s="3">
        <v>40780.946341571165</v>
      </c>
      <c r="J13" s="3">
        <v>4713.5095093674972</v>
      </c>
      <c r="K13" s="3">
        <f>+SUM(C13:J13)</f>
        <v>401997.33753247868</v>
      </c>
    </row>
    <row r="14" spans="2:11" x14ac:dyDescent="0.25">
      <c r="B14" s="11" t="s">
        <v>2</v>
      </c>
      <c r="C14" s="3">
        <v>38009.886209789947</v>
      </c>
      <c r="D14" s="3">
        <v>7877.3716608599771</v>
      </c>
      <c r="E14" s="4"/>
      <c r="F14" s="3">
        <v>0</v>
      </c>
      <c r="G14" s="3">
        <v>816.01732548999973</v>
      </c>
      <c r="H14" s="3">
        <v>12.102499999999999</v>
      </c>
      <c r="I14" s="3">
        <v>97.60257955000003</v>
      </c>
      <c r="J14" s="3">
        <v>4500.8624051899969</v>
      </c>
      <c r="K14" s="3">
        <f t="shared" ref="K14:K20" si="0">+SUM(C14:J14)</f>
        <v>51313.842680879927</v>
      </c>
    </row>
    <row r="15" spans="2:11" x14ac:dyDescent="0.25">
      <c r="B15" s="11" t="s">
        <v>3</v>
      </c>
      <c r="C15" s="3">
        <v>46012.564208870011</v>
      </c>
      <c r="D15" s="3">
        <v>11755.917500567055</v>
      </c>
      <c r="E15" s="4"/>
      <c r="F15" s="3">
        <v>0</v>
      </c>
      <c r="G15" s="3">
        <v>2686.1848705299999</v>
      </c>
      <c r="H15" s="3">
        <v>270.49479504000004</v>
      </c>
      <c r="I15" s="3">
        <v>27.501442200000028</v>
      </c>
      <c r="J15" s="3">
        <v>7426.9731299700006</v>
      </c>
      <c r="K15" s="3">
        <f t="shared" si="0"/>
        <v>68179.63594717707</v>
      </c>
    </row>
    <row r="16" spans="2:11" x14ac:dyDescent="0.25">
      <c r="B16" s="11" t="s">
        <v>4</v>
      </c>
      <c r="C16" s="3">
        <v>20583.202503469998</v>
      </c>
      <c r="D16" s="3">
        <v>13015.523831357583</v>
      </c>
      <c r="E16" s="4"/>
      <c r="F16" s="3">
        <v>127683.10530182418</v>
      </c>
      <c r="G16" s="3">
        <v>16366.873307160997</v>
      </c>
      <c r="H16" s="3">
        <v>577.03411059999996</v>
      </c>
      <c r="I16" s="3">
        <v>6031.2287443320065</v>
      </c>
      <c r="J16" s="3">
        <v>76259.259296386721</v>
      </c>
      <c r="K16" s="3">
        <f t="shared" si="0"/>
        <v>260516.22709513153</v>
      </c>
    </row>
    <row r="17" spans="2:11" x14ac:dyDescent="0.25">
      <c r="B17" s="11" t="s">
        <v>5</v>
      </c>
      <c r="C17" s="3">
        <v>3925.3266364999968</v>
      </c>
      <c r="D17" s="3">
        <v>1610.7081946095898</v>
      </c>
      <c r="E17" s="4"/>
      <c r="F17" s="3">
        <v>0</v>
      </c>
      <c r="G17" s="3">
        <v>1219.4155814000001</v>
      </c>
      <c r="H17" s="3">
        <v>285.48999999999978</v>
      </c>
      <c r="I17" s="3">
        <v>1630.1463962780001</v>
      </c>
      <c r="J17" s="3">
        <v>1896.7101152099963</v>
      </c>
      <c r="K17" s="3">
        <f t="shared" si="0"/>
        <v>10567.796923997583</v>
      </c>
    </row>
    <row r="18" spans="2:11" x14ac:dyDescent="0.25">
      <c r="B18" s="11" t="s">
        <v>6</v>
      </c>
      <c r="C18" s="3">
        <v>137.70734533999999</v>
      </c>
      <c r="D18" s="3">
        <v>30</v>
      </c>
      <c r="E18" s="4"/>
      <c r="F18" s="3">
        <v>9361.8862791899974</v>
      </c>
      <c r="G18" s="3">
        <v>174.15336449000003</v>
      </c>
      <c r="H18" s="3">
        <v>0</v>
      </c>
      <c r="I18" s="3">
        <v>18186.932926716992</v>
      </c>
      <c r="J18" s="3">
        <v>5244.2863554496507</v>
      </c>
      <c r="K18" s="3">
        <f t="shared" si="0"/>
        <v>33134.96627118664</v>
      </c>
    </row>
    <row r="19" spans="2:11" x14ac:dyDescent="0.25">
      <c r="B19" s="11" t="s">
        <v>7</v>
      </c>
      <c r="C19" s="3">
        <v>10657.415612420009</v>
      </c>
      <c r="D19" s="3">
        <v>17827.630031010063</v>
      </c>
      <c r="E19" s="4"/>
      <c r="F19" s="3">
        <v>0</v>
      </c>
      <c r="G19" s="3">
        <v>103974.20471107998</v>
      </c>
      <c r="H19" s="3">
        <v>96.210028800000046</v>
      </c>
      <c r="I19" s="3">
        <v>1357.2178040400001</v>
      </c>
      <c r="J19" s="3">
        <v>6830.9787208500011</v>
      </c>
      <c r="K19" s="3">
        <f t="shared" si="0"/>
        <v>140743.65690820004</v>
      </c>
    </row>
    <row r="20" spans="2:11" ht="26.25" customHeight="1" x14ac:dyDescent="0.25">
      <c r="B20" s="12" t="s">
        <v>8</v>
      </c>
      <c r="C20" s="6">
        <v>3448.5422889400015</v>
      </c>
      <c r="D20" s="6">
        <v>1414.5643968399986</v>
      </c>
      <c r="E20" s="7"/>
      <c r="F20" s="6">
        <v>169.65763000000004</v>
      </c>
      <c r="G20" s="6">
        <v>925.19954524999991</v>
      </c>
      <c r="H20" s="6">
        <v>66.318000000000012</v>
      </c>
      <c r="I20" s="6">
        <v>2348.83376163</v>
      </c>
      <c r="J20" s="6">
        <v>3786.8191063932895</v>
      </c>
      <c r="K20" s="6">
        <f t="shared" si="0"/>
        <v>12159.93472905329</v>
      </c>
    </row>
    <row r="21" spans="2:11" x14ac:dyDescent="0.25">
      <c r="B21" s="11" t="s">
        <v>9</v>
      </c>
      <c r="C21" s="6">
        <v>170806.94521218</v>
      </c>
      <c r="D21" s="3">
        <v>54743.404460250131</v>
      </c>
      <c r="E21" s="4"/>
      <c r="F21" s="3">
        <v>0</v>
      </c>
      <c r="G21" s="3">
        <v>37845.130499010011</v>
      </c>
      <c r="H21" s="3">
        <v>2346.9885763500001</v>
      </c>
      <c r="I21" s="3">
        <v>8752.745192639999</v>
      </c>
      <c r="J21" s="3">
        <v>21082.167420749996</v>
      </c>
      <c r="K21" s="3">
        <f>+SUM(C21:J21)</f>
        <v>295577.38136118016</v>
      </c>
    </row>
    <row r="22" spans="2:11" x14ac:dyDescent="0.25">
      <c r="B22" s="11" t="s">
        <v>10</v>
      </c>
      <c r="C22" s="3">
        <v>9964.4306098900124</v>
      </c>
      <c r="D22" s="3">
        <v>12201.538802400075</v>
      </c>
      <c r="E22" s="4"/>
      <c r="F22" s="3">
        <v>306.44177200000001</v>
      </c>
      <c r="G22" s="3">
        <v>4630.9337589100005</v>
      </c>
      <c r="H22" s="3">
        <v>129007.31130825993</v>
      </c>
      <c r="I22" s="3">
        <v>731.50222813999994</v>
      </c>
      <c r="J22" s="3">
        <v>5067.8871306304918</v>
      </c>
      <c r="K22" s="3">
        <f>+SUM(C22:J22)</f>
        <v>161910.0456102305</v>
      </c>
    </row>
    <row r="23" spans="2:11" x14ac:dyDescent="0.25">
      <c r="B23" s="10" t="s">
        <v>32</v>
      </c>
      <c r="C23" s="14">
        <f>SUM(C13:C22)</f>
        <v>338305.91783789988</v>
      </c>
      <c r="D23" s="14">
        <f t="shared" ref="D23:J23" si="1">SUM(D13:D22)</f>
        <v>147635.25093043322</v>
      </c>
      <c r="E23" s="14">
        <f t="shared" si="1"/>
        <v>250442.41911972541</v>
      </c>
      <c r="F23" s="14">
        <f t="shared" si="1"/>
        <v>137521.09098301418</v>
      </c>
      <c r="G23" s="14">
        <f t="shared" si="1"/>
        <v>212348.10526439687</v>
      </c>
      <c r="H23" s="14">
        <f t="shared" si="1"/>
        <v>133093.93031674993</v>
      </c>
      <c r="I23" s="14">
        <f t="shared" si="1"/>
        <v>79944.657417098177</v>
      </c>
      <c r="J23" s="14">
        <f t="shared" si="1"/>
        <v>136809.45319019764</v>
      </c>
      <c r="K23" s="13">
        <f>SUM(C23:J23)</f>
        <v>1436100.8250595154</v>
      </c>
    </row>
    <row r="24" spans="2:11" x14ac:dyDescent="0.25">
      <c r="B24" s="2"/>
      <c r="C24" s="2"/>
      <c r="D24" s="2"/>
      <c r="E24" s="2"/>
      <c r="F24" s="2"/>
      <c r="G24" s="2"/>
      <c r="H24" s="2"/>
      <c r="I24" s="2"/>
      <c r="J24" s="2"/>
      <c r="K24" s="2"/>
    </row>
    <row r="25" spans="2:11" x14ac:dyDescent="0.25">
      <c r="B25" t="s">
        <v>27</v>
      </c>
    </row>
    <row r="26" spans="2:11" x14ac:dyDescent="0.25">
      <c r="B26" t="s">
        <v>28</v>
      </c>
    </row>
    <row r="27" spans="2:11" x14ac:dyDescent="0.25">
      <c r="B27" t="s">
        <v>29</v>
      </c>
    </row>
    <row r="28" spans="2:11" x14ac:dyDescent="0.25">
      <c r="B28" t="s">
        <v>30</v>
      </c>
    </row>
    <row r="30" spans="2:11" x14ac:dyDescent="0.25">
      <c r="B30" t="s">
        <v>46</v>
      </c>
    </row>
  </sheetData>
  <mergeCells count="4">
    <mergeCell ref="B7:D7"/>
    <mergeCell ref="B8:E8"/>
    <mergeCell ref="B9:D9"/>
    <mergeCell ref="B10:D10"/>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0D88-6CB9-498F-A09A-7F40DCCF7576}">
  <sheetPr>
    <tabColor theme="4" tint="-0.249977111117893"/>
  </sheetPr>
  <dimension ref="B7:L30"/>
  <sheetViews>
    <sheetView showGridLines="0" workbookViewId="0">
      <selection activeCell="B30" sqref="B30"/>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40</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10488.368339960012</v>
      </c>
      <c r="D13" s="6">
        <v>11874.564819029672</v>
      </c>
      <c r="E13" s="6">
        <v>31954.497836668081</v>
      </c>
      <c r="F13" s="6">
        <v>0</v>
      </c>
      <c r="G13" s="6">
        <v>6661.232935330002</v>
      </c>
      <c r="H13" s="6">
        <v>234.69558227999997</v>
      </c>
      <c r="I13" s="6">
        <v>849.2483285251426</v>
      </c>
      <c r="J13" s="6">
        <v>2075.7218800613332</v>
      </c>
      <c r="K13" s="8">
        <f>SUM(C13:J13)</f>
        <v>64138.329721854243</v>
      </c>
      <c r="L13" s="17"/>
    </row>
    <row r="14" spans="2:12" x14ac:dyDescent="0.25">
      <c r="B14" s="11" t="s">
        <v>2</v>
      </c>
      <c r="C14" s="6">
        <v>6285.2140620300024</v>
      </c>
      <c r="D14" s="6">
        <v>1160.14276058</v>
      </c>
      <c r="E14" s="7"/>
      <c r="F14" s="6">
        <v>0</v>
      </c>
      <c r="G14" s="6">
        <v>1075.7478795000002</v>
      </c>
      <c r="H14" s="6">
        <v>17.981499840000005</v>
      </c>
      <c r="I14" s="6">
        <v>110.4108214137395</v>
      </c>
      <c r="J14" s="6">
        <v>414.74458679327051</v>
      </c>
      <c r="K14" s="8">
        <f t="shared" ref="K14:K22" si="0">SUM(C14:J14)</f>
        <v>9064.2416101570125</v>
      </c>
      <c r="L14" s="17"/>
    </row>
    <row r="15" spans="2:12" x14ac:dyDescent="0.25">
      <c r="B15" s="11" t="s">
        <v>3</v>
      </c>
      <c r="C15" s="6">
        <v>7515.3448050900015</v>
      </c>
      <c r="D15" s="6">
        <v>3210.1850245500013</v>
      </c>
      <c r="E15" s="7"/>
      <c r="F15" s="6">
        <v>0</v>
      </c>
      <c r="G15" s="6">
        <v>1332.1386959399995</v>
      </c>
      <c r="H15" s="6">
        <v>2.079955</v>
      </c>
      <c r="I15" s="6">
        <v>65.156117464663751</v>
      </c>
      <c r="J15" s="6">
        <v>625.97891070984826</v>
      </c>
      <c r="K15" s="8">
        <f t="shared" si="0"/>
        <v>12750.883508754512</v>
      </c>
      <c r="L15" s="17"/>
    </row>
    <row r="16" spans="2:12" x14ac:dyDescent="0.25">
      <c r="B16" s="11" t="s">
        <v>4</v>
      </c>
      <c r="C16" s="6">
        <v>5333.9093224499975</v>
      </c>
      <c r="D16" s="6">
        <v>2783.4212276899998</v>
      </c>
      <c r="E16" s="7"/>
      <c r="F16" s="6">
        <v>17518.518660909998</v>
      </c>
      <c r="G16" s="6">
        <v>7149.8223973599997</v>
      </c>
      <c r="H16" s="6">
        <v>14.4297159</v>
      </c>
      <c r="I16" s="6">
        <v>11759.965278954372</v>
      </c>
      <c r="J16" s="6">
        <v>20029.631635677611</v>
      </c>
      <c r="K16" s="8">
        <f t="shared" si="0"/>
        <v>64589.698238941972</v>
      </c>
      <c r="L16" s="17"/>
    </row>
    <row r="17" spans="2:12" x14ac:dyDescent="0.25">
      <c r="B17" s="11" t="s">
        <v>5</v>
      </c>
      <c r="C17" s="6">
        <v>746.47843304999958</v>
      </c>
      <c r="D17" s="6">
        <v>129.06111583000001</v>
      </c>
      <c r="E17" s="7"/>
      <c r="F17" s="6">
        <v>0</v>
      </c>
      <c r="G17" s="6">
        <v>70</v>
      </c>
      <c r="H17" s="6">
        <v>0.155</v>
      </c>
      <c r="I17" s="6">
        <v>25.160775967825121</v>
      </c>
      <c r="J17" s="6">
        <v>218.80691543840305</v>
      </c>
      <c r="K17" s="8">
        <f t="shared" si="0"/>
        <v>1189.6622402862276</v>
      </c>
      <c r="L17" s="17"/>
    </row>
    <row r="18" spans="2:12" x14ac:dyDescent="0.25">
      <c r="B18" s="11" t="s">
        <v>6</v>
      </c>
      <c r="C18" s="6">
        <v>0</v>
      </c>
      <c r="D18" s="6">
        <v>0</v>
      </c>
      <c r="E18" s="7"/>
      <c r="F18" s="6">
        <v>1929.10334717</v>
      </c>
      <c r="G18" s="6">
        <v>15162.636408000002</v>
      </c>
      <c r="H18" s="6">
        <v>0</v>
      </c>
      <c r="I18" s="6">
        <v>3587.5995062610436</v>
      </c>
      <c r="J18" s="6">
        <v>236.45565609555445</v>
      </c>
      <c r="K18" s="8">
        <f t="shared" si="0"/>
        <v>20915.794917526597</v>
      </c>
      <c r="L18" s="17"/>
    </row>
    <row r="19" spans="2:12" x14ac:dyDescent="0.25">
      <c r="B19" s="11" t="s">
        <v>7</v>
      </c>
      <c r="C19" s="6">
        <v>12386.696097429996</v>
      </c>
      <c r="D19" s="6">
        <v>4430.1548098800013</v>
      </c>
      <c r="E19" s="7"/>
      <c r="F19" s="6">
        <v>0</v>
      </c>
      <c r="G19" s="6">
        <v>3990.3665099900004</v>
      </c>
      <c r="H19" s="6">
        <v>17.113999999999997</v>
      </c>
      <c r="I19" s="6">
        <v>440.60752944179285</v>
      </c>
      <c r="J19" s="6">
        <v>2345.0902476704887</v>
      </c>
      <c r="K19" s="8">
        <f t="shared" si="0"/>
        <v>23610.02919441228</v>
      </c>
      <c r="L19" s="17"/>
    </row>
    <row r="20" spans="2:12" ht="30" x14ac:dyDescent="0.25">
      <c r="B20" s="12" t="s">
        <v>8</v>
      </c>
      <c r="C20" s="6">
        <v>1126.3078090499994</v>
      </c>
      <c r="D20" s="6">
        <v>683.06931870999961</v>
      </c>
      <c r="E20" s="7"/>
      <c r="F20" s="6">
        <v>0</v>
      </c>
      <c r="G20" s="6">
        <v>840.00758636999956</v>
      </c>
      <c r="H20" s="6">
        <v>53.32278758999999</v>
      </c>
      <c r="I20" s="6">
        <v>737.84921580910589</v>
      </c>
      <c r="J20" s="6">
        <v>743.49599916587056</v>
      </c>
      <c r="K20" s="8">
        <f t="shared" si="0"/>
        <v>4184.0527166949751</v>
      </c>
      <c r="L20" s="17"/>
    </row>
    <row r="21" spans="2:12" x14ac:dyDescent="0.25">
      <c r="B21" s="11" t="s">
        <v>9</v>
      </c>
      <c r="C21" s="6">
        <v>22428.498094279999</v>
      </c>
      <c r="D21" s="6">
        <v>1686.9752772399984</v>
      </c>
      <c r="E21" s="7"/>
      <c r="F21" s="6">
        <v>0</v>
      </c>
      <c r="G21" s="6">
        <v>5467.9273244900014</v>
      </c>
      <c r="H21" s="6">
        <v>474.67414099999985</v>
      </c>
      <c r="I21" s="6">
        <v>1612.3933296964019</v>
      </c>
      <c r="J21" s="6">
        <v>5364.0731507235205</v>
      </c>
      <c r="K21" s="8">
        <f t="shared" si="0"/>
        <v>37034.541317429925</v>
      </c>
      <c r="L21" s="17"/>
    </row>
    <row r="22" spans="2:12" x14ac:dyDescent="0.25">
      <c r="B22" s="11" t="s">
        <v>10</v>
      </c>
      <c r="C22" s="6">
        <v>2184.3053162299984</v>
      </c>
      <c r="D22" s="6">
        <v>4287.6296656799996</v>
      </c>
      <c r="E22" s="7"/>
      <c r="F22" s="6">
        <v>114.30000000000001</v>
      </c>
      <c r="G22" s="6">
        <v>7037.5816140999996</v>
      </c>
      <c r="H22" s="6">
        <v>20377.572354780001</v>
      </c>
      <c r="I22" s="6">
        <v>3789.5427446915041</v>
      </c>
      <c r="J22" s="6">
        <v>7337.8420851218252</v>
      </c>
      <c r="K22" s="8">
        <f t="shared" si="0"/>
        <v>45128.773780603333</v>
      </c>
      <c r="L22" s="17"/>
    </row>
    <row r="23" spans="2:12" x14ac:dyDescent="0.25">
      <c r="B23" s="10" t="s">
        <v>32</v>
      </c>
      <c r="C23" s="13">
        <f>SUM(C13:C22)</f>
        <v>68495.122279570001</v>
      </c>
      <c r="D23" s="13">
        <f t="shared" ref="D23:J23" si="1">SUM(D13:D22)</f>
        <v>30245.204019189674</v>
      </c>
      <c r="E23" s="13">
        <f t="shared" si="1"/>
        <v>31954.497836668081</v>
      </c>
      <c r="F23" s="13">
        <f t="shared" si="1"/>
        <v>19561.922008079997</v>
      </c>
      <c r="G23" s="13">
        <f t="shared" si="1"/>
        <v>48787.461351079997</v>
      </c>
      <c r="H23" s="13">
        <f t="shared" si="1"/>
        <v>21192.025036390001</v>
      </c>
      <c r="I23" s="13">
        <f t="shared" si="1"/>
        <v>22977.933648225597</v>
      </c>
      <c r="J23" s="13">
        <f t="shared" si="1"/>
        <v>39391.841067457717</v>
      </c>
      <c r="K23" s="13">
        <f>+SUM(C23:J23)</f>
        <v>282606.00724666106</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45</v>
      </c>
    </row>
  </sheetData>
  <mergeCells count="4">
    <mergeCell ref="B7:E7"/>
    <mergeCell ref="B8:E8"/>
    <mergeCell ref="B9:E9"/>
    <mergeCell ref="B10:E10"/>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7064-2A72-4579-A593-D3D57F0CDB9C}">
  <sheetPr>
    <tabColor theme="4" tint="-0.249977111117893"/>
  </sheetPr>
  <dimension ref="B7:L30"/>
  <sheetViews>
    <sheetView showGridLines="0" workbookViewId="0">
      <selection activeCell="B33" sqref="B33"/>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41</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11378.356196899998</v>
      </c>
      <c r="D13" s="6">
        <v>11747.403459157844</v>
      </c>
      <c r="E13" s="6">
        <v>36420.119906131906</v>
      </c>
      <c r="F13" s="6">
        <v>17.039080290000101</v>
      </c>
      <c r="G13" s="6">
        <v>6862.5811695523826</v>
      </c>
      <c r="H13" s="6">
        <v>549.7259428599998</v>
      </c>
      <c r="I13" s="6">
        <v>3769.1091562659276</v>
      </c>
      <c r="J13" s="6">
        <v>2936.9609454087517</v>
      </c>
      <c r="K13" s="8">
        <f>SUM(C13:J13)</f>
        <v>73681.295856566794</v>
      </c>
      <c r="L13" s="17"/>
    </row>
    <row r="14" spans="2:12" x14ac:dyDescent="0.25">
      <c r="B14" s="11" t="s">
        <v>2</v>
      </c>
      <c r="C14" s="6">
        <v>6495.4387979000076</v>
      </c>
      <c r="D14" s="6">
        <v>1160.800710310001</v>
      </c>
      <c r="E14" s="7"/>
      <c r="F14" s="6">
        <v>0</v>
      </c>
      <c r="G14" s="6">
        <v>1103.6974096157307</v>
      </c>
      <c r="H14" s="6">
        <v>16.863214000000003</v>
      </c>
      <c r="I14" s="6">
        <v>115.74026080614546</v>
      </c>
      <c r="J14" s="6">
        <v>1616.6165461824535</v>
      </c>
      <c r="K14" s="8">
        <f t="shared" ref="K14:K22" si="0">SUM(C14:J14)</f>
        <v>10509.156938814338</v>
      </c>
      <c r="L14" s="17"/>
    </row>
    <row r="15" spans="2:12" x14ac:dyDescent="0.25">
      <c r="B15" s="11" t="s">
        <v>3</v>
      </c>
      <c r="C15" s="6">
        <v>7513.9402141799983</v>
      </c>
      <c r="D15" s="6">
        <v>3104.5408155199989</v>
      </c>
      <c r="E15" s="7"/>
      <c r="F15" s="6">
        <v>0</v>
      </c>
      <c r="G15" s="6">
        <v>1495.2281138786675</v>
      </c>
      <c r="H15" s="6">
        <v>115.06954250000001</v>
      </c>
      <c r="I15" s="6">
        <v>25.851242420738767</v>
      </c>
      <c r="J15" s="6">
        <v>902.51939011091929</v>
      </c>
      <c r="K15" s="8">
        <f t="shared" si="0"/>
        <v>13157.149318610322</v>
      </c>
      <c r="L15" s="17"/>
    </row>
    <row r="16" spans="2:12" x14ac:dyDescent="0.25">
      <c r="B16" s="11" t="s">
        <v>4</v>
      </c>
      <c r="C16" s="6">
        <v>5543.9493709899989</v>
      </c>
      <c r="D16" s="6">
        <v>3746.8421436500003</v>
      </c>
      <c r="E16" s="7"/>
      <c r="F16" s="6">
        <v>26721.377998419997</v>
      </c>
      <c r="G16" s="6">
        <v>5380.1821705477214</v>
      </c>
      <c r="H16" s="6">
        <v>14.499357549999999</v>
      </c>
      <c r="I16" s="6">
        <v>2762.100200261285</v>
      </c>
      <c r="J16" s="6">
        <v>36463.939207189389</v>
      </c>
      <c r="K16" s="8">
        <f t="shared" si="0"/>
        <v>80632.890448608392</v>
      </c>
      <c r="L16" s="17"/>
    </row>
    <row r="17" spans="2:12" x14ac:dyDescent="0.25">
      <c r="B17" s="11" t="s">
        <v>5</v>
      </c>
      <c r="C17" s="6">
        <v>735.40156996999974</v>
      </c>
      <c r="D17" s="6">
        <v>149.19138851</v>
      </c>
      <c r="E17" s="7"/>
      <c r="F17" s="6">
        <v>0</v>
      </c>
      <c r="G17" s="6">
        <v>972.13934309627587</v>
      </c>
      <c r="H17" s="6">
        <v>7.0000000000000007E-2</v>
      </c>
      <c r="I17" s="6">
        <v>34.2673477553531</v>
      </c>
      <c r="J17" s="6">
        <v>286.5252821024705</v>
      </c>
      <c r="K17" s="8">
        <f t="shared" si="0"/>
        <v>2177.5949314340992</v>
      </c>
      <c r="L17" s="17"/>
    </row>
    <row r="18" spans="2:12" x14ac:dyDescent="0.25">
      <c r="B18" s="11" t="s">
        <v>6</v>
      </c>
      <c r="C18" s="6">
        <v>0</v>
      </c>
      <c r="D18" s="6">
        <v>0</v>
      </c>
      <c r="E18" s="7"/>
      <c r="F18" s="6">
        <v>1309.666084</v>
      </c>
      <c r="G18" s="6">
        <v>15108.143234644614</v>
      </c>
      <c r="H18" s="6">
        <v>0</v>
      </c>
      <c r="I18" s="6">
        <v>4599.8518681318765</v>
      </c>
      <c r="J18" s="6">
        <v>8.1250130244794576</v>
      </c>
      <c r="K18" s="8">
        <f t="shared" si="0"/>
        <v>21025.786199800968</v>
      </c>
      <c r="L18" s="17"/>
    </row>
    <row r="19" spans="2:12" x14ac:dyDescent="0.25">
      <c r="B19" s="11" t="s">
        <v>7</v>
      </c>
      <c r="C19" s="6">
        <v>13754.929714190001</v>
      </c>
      <c r="D19" s="6">
        <v>5332.9949922400056</v>
      </c>
      <c r="E19" s="7"/>
      <c r="F19" s="6">
        <v>0</v>
      </c>
      <c r="G19" s="6">
        <v>9685.9656819122974</v>
      </c>
      <c r="H19" s="6">
        <v>7.0117500000000001</v>
      </c>
      <c r="I19" s="6">
        <v>427.95187185484576</v>
      </c>
      <c r="J19" s="6">
        <v>4624.1055413689746</v>
      </c>
      <c r="K19" s="8">
        <f t="shared" si="0"/>
        <v>33832.959551566128</v>
      </c>
      <c r="L19" s="17"/>
    </row>
    <row r="20" spans="2:12" ht="30" x14ac:dyDescent="0.25">
      <c r="B20" s="12" t="s">
        <v>8</v>
      </c>
      <c r="C20" s="6">
        <v>1133.4514077299998</v>
      </c>
      <c r="D20" s="6">
        <v>852.32319763999953</v>
      </c>
      <c r="E20" s="7"/>
      <c r="F20" s="6">
        <v>0</v>
      </c>
      <c r="G20" s="6">
        <v>808.4377336412557</v>
      </c>
      <c r="H20" s="6">
        <v>69.295586110000002</v>
      </c>
      <c r="I20" s="6">
        <v>840.72372256123003</v>
      </c>
      <c r="J20" s="6">
        <v>1250.6643070798509</v>
      </c>
      <c r="K20" s="8">
        <f t="shared" si="0"/>
        <v>4954.8959547623363</v>
      </c>
      <c r="L20" s="17"/>
    </row>
    <row r="21" spans="2:12" x14ac:dyDescent="0.25">
      <c r="B21" s="11" t="s">
        <v>9</v>
      </c>
      <c r="C21" s="6">
        <v>23966.451693699993</v>
      </c>
      <c r="D21" s="6">
        <v>1751.4186727800011</v>
      </c>
      <c r="E21" s="7"/>
      <c r="F21" s="6">
        <v>0</v>
      </c>
      <c r="G21" s="6">
        <v>5854.1832983317909</v>
      </c>
      <c r="H21" s="6">
        <v>1919.7804680599995</v>
      </c>
      <c r="I21" s="6">
        <v>1557.7525013268005</v>
      </c>
      <c r="J21" s="6">
        <v>7582.8087673519085</v>
      </c>
      <c r="K21" s="8">
        <f t="shared" si="0"/>
        <v>42632.395401550501</v>
      </c>
      <c r="L21" s="17"/>
    </row>
    <row r="22" spans="2:12" x14ac:dyDescent="0.25">
      <c r="B22" s="11" t="s">
        <v>10</v>
      </c>
      <c r="C22" s="6">
        <v>1732.3444038899993</v>
      </c>
      <c r="D22" s="6">
        <v>6665.028005680002</v>
      </c>
      <c r="E22" s="7"/>
      <c r="F22" s="6">
        <v>47.534999999999997</v>
      </c>
      <c r="G22" s="6">
        <v>2531.3325588192647</v>
      </c>
      <c r="H22" s="6">
        <v>20551.570049370006</v>
      </c>
      <c r="I22" s="6">
        <v>3896.0522922232335</v>
      </c>
      <c r="J22" s="6">
        <v>2203.7687873937889</v>
      </c>
      <c r="K22" s="8">
        <f t="shared" si="0"/>
        <v>37627.631097376296</v>
      </c>
      <c r="L22" s="17"/>
    </row>
    <row r="23" spans="2:12" x14ac:dyDescent="0.25">
      <c r="B23" s="10" t="s">
        <v>32</v>
      </c>
      <c r="C23" s="13">
        <f>SUM(C13:C22)</f>
        <v>72254.263369449996</v>
      </c>
      <c r="D23" s="13">
        <f t="shared" ref="D23:J23" si="1">SUM(D13:D22)</f>
        <v>34510.54338548785</v>
      </c>
      <c r="E23" s="13">
        <f t="shared" si="1"/>
        <v>36420.119906131906</v>
      </c>
      <c r="F23" s="13">
        <f t="shared" si="1"/>
        <v>28095.618162709998</v>
      </c>
      <c r="G23" s="13">
        <f t="shared" si="1"/>
        <v>49801.890714040012</v>
      </c>
      <c r="H23" s="13">
        <f t="shared" si="1"/>
        <v>23243.885910450004</v>
      </c>
      <c r="I23" s="13">
        <f t="shared" si="1"/>
        <v>18029.400463607435</v>
      </c>
      <c r="J23" s="13">
        <f t="shared" si="1"/>
        <v>57876.033787212997</v>
      </c>
      <c r="K23" s="13">
        <f>+SUM(C23:J23)</f>
        <v>320231.75569909019</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45</v>
      </c>
    </row>
  </sheetData>
  <mergeCells count="4">
    <mergeCell ref="B7:E7"/>
    <mergeCell ref="B8:E8"/>
    <mergeCell ref="B9:E9"/>
    <mergeCell ref="B10:E10"/>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88A1-3A26-417F-956D-C9C96EFE5D42}">
  <sheetPr>
    <tabColor theme="4" tint="-0.249977111117893"/>
  </sheetPr>
  <dimension ref="B7:L30"/>
  <sheetViews>
    <sheetView showGridLines="0" workbookViewId="0">
      <selection activeCell="B29" sqref="B29"/>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42</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12085.116731819977</v>
      </c>
      <c r="D13" s="6">
        <v>10141.017513884324</v>
      </c>
      <c r="E13" s="6">
        <v>44831.062747418007</v>
      </c>
      <c r="F13" s="6">
        <v>53.21658832</v>
      </c>
      <c r="G13" s="6">
        <v>6744.2377639954993</v>
      </c>
      <c r="H13" s="6">
        <v>469.96725234000007</v>
      </c>
      <c r="I13" s="6">
        <v>7536.6255386207622</v>
      </c>
      <c r="J13" s="6">
        <v>2679.1194340508036</v>
      </c>
      <c r="K13" s="8">
        <f>SUM(C13:J13)</f>
        <v>84540.363570449379</v>
      </c>
      <c r="L13" s="17"/>
    </row>
    <row r="14" spans="2:12" x14ac:dyDescent="0.25">
      <c r="B14" s="11" t="s">
        <v>2</v>
      </c>
      <c r="C14" s="6">
        <v>6721.9647683299927</v>
      </c>
      <c r="D14" s="6">
        <v>1485.392477499998</v>
      </c>
      <c r="E14" s="7"/>
      <c r="F14" s="6">
        <v>0</v>
      </c>
      <c r="G14" s="6">
        <v>929.15299439616513</v>
      </c>
      <c r="H14" s="6">
        <v>5.2807519999999988</v>
      </c>
      <c r="I14" s="6">
        <v>114.43035655215495</v>
      </c>
      <c r="J14" s="6">
        <v>546.92184201290206</v>
      </c>
      <c r="K14" s="8">
        <f t="shared" ref="K14:K22" si="0">SUM(C14:J14)</f>
        <v>9803.1431907912138</v>
      </c>
      <c r="L14" s="17"/>
    </row>
    <row r="15" spans="2:12" x14ac:dyDescent="0.25">
      <c r="B15" s="11" t="s">
        <v>3</v>
      </c>
      <c r="C15" s="6">
        <v>7821.7111987900034</v>
      </c>
      <c r="D15" s="6">
        <v>3396.8351426200015</v>
      </c>
      <c r="E15" s="7"/>
      <c r="F15" s="6">
        <v>0</v>
      </c>
      <c r="G15" s="6">
        <v>1597.3504379947715</v>
      </c>
      <c r="H15" s="6">
        <v>56.001564000000002</v>
      </c>
      <c r="I15" s="6">
        <v>15.468120079090966</v>
      </c>
      <c r="J15" s="6">
        <v>472.56610208925599</v>
      </c>
      <c r="K15" s="8">
        <f t="shared" si="0"/>
        <v>13359.932565573125</v>
      </c>
      <c r="L15" s="17"/>
    </row>
    <row r="16" spans="2:12" x14ac:dyDescent="0.25">
      <c r="B16" s="11" t="s">
        <v>4</v>
      </c>
      <c r="C16" s="6">
        <v>5622.3592390499989</v>
      </c>
      <c r="D16" s="6">
        <v>2938.6845856799991</v>
      </c>
      <c r="E16" s="7"/>
      <c r="F16" s="6">
        <v>28974.413329400002</v>
      </c>
      <c r="G16" s="6">
        <v>6377.6396704568633</v>
      </c>
      <c r="H16" s="6">
        <v>28.395</v>
      </c>
      <c r="I16" s="6">
        <v>6807.27129733326</v>
      </c>
      <c r="J16" s="6">
        <v>33933.066949677166</v>
      </c>
      <c r="K16" s="8">
        <f t="shared" si="0"/>
        <v>84681.830071597273</v>
      </c>
      <c r="L16" s="17"/>
    </row>
    <row r="17" spans="2:12" x14ac:dyDescent="0.25">
      <c r="B17" s="11" t="s">
        <v>5</v>
      </c>
      <c r="C17" s="6">
        <v>737.19402613000057</v>
      </c>
      <c r="D17" s="6">
        <v>174.33239531000007</v>
      </c>
      <c r="E17" s="7"/>
      <c r="F17" s="6">
        <v>0</v>
      </c>
      <c r="G17" s="6">
        <v>1212.8481896948163</v>
      </c>
      <c r="H17" s="6">
        <v>0.408051</v>
      </c>
      <c r="I17" s="6">
        <v>35.937433460671315</v>
      </c>
      <c r="J17" s="6">
        <v>231.94032917549382</v>
      </c>
      <c r="K17" s="8">
        <f t="shared" si="0"/>
        <v>2392.660424770982</v>
      </c>
      <c r="L17" s="17"/>
    </row>
    <row r="18" spans="2:12" x14ac:dyDescent="0.25">
      <c r="B18" s="11" t="s">
        <v>6</v>
      </c>
      <c r="C18" s="6">
        <v>0</v>
      </c>
      <c r="D18" s="6">
        <v>0</v>
      </c>
      <c r="E18" s="7"/>
      <c r="F18" s="6">
        <v>2306.7113933299997</v>
      </c>
      <c r="G18" s="6">
        <v>15061.537441429264</v>
      </c>
      <c r="H18" s="6">
        <v>0</v>
      </c>
      <c r="I18" s="6">
        <v>4941.3471826134264</v>
      </c>
      <c r="J18" s="6">
        <v>608.06091295746353</v>
      </c>
      <c r="K18" s="8">
        <f t="shared" si="0"/>
        <v>22917.656930330151</v>
      </c>
      <c r="L18" s="17"/>
    </row>
    <row r="19" spans="2:12" x14ac:dyDescent="0.25">
      <c r="B19" s="11" t="s">
        <v>7</v>
      </c>
      <c r="C19" s="6">
        <v>17196.219120190013</v>
      </c>
      <c r="D19" s="6">
        <v>6179.9349513699908</v>
      </c>
      <c r="E19" s="7"/>
      <c r="F19" s="6">
        <v>0</v>
      </c>
      <c r="G19" s="6">
        <v>8480.5967789485621</v>
      </c>
      <c r="H19" s="6">
        <v>13.0989</v>
      </c>
      <c r="I19" s="6">
        <v>1024.0765638282869</v>
      </c>
      <c r="J19" s="6">
        <v>5072.2177921570947</v>
      </c>
      <c r="K19" s="8">
        <f t="shared" si="0"/>
        <v>37966.144106493957</v>
      </c>
      <c r="L19" s="17"/>
    </row>
    <row r="20" spans="2:12" ht="30" x14ac:dyDescent="0.25">
      <c r="B20" s="12" t="s">
        <v>8</v>
      </c>
      <c r="C20" s="6">
        <v>1165.5344090800006</v>
      </c>
      <c r="D20" s="6">
        <v>986.91237483999964</v>
      </c>
      <c r="E20" s="7"/>
      <c r="F20" s="6">
        <v>0</v>
      </c>
      <c r="G20" s="6">
        <v>819.41870490182578</v>
      </c>
      <c r="H20" s="6">
        <v>43.614418739999998</v>
      </c>
      <c r="I20" s="6">
        <v>961.9169887833807</v>
      </c>
      <c r="J20" s="6">
        <v>441.13033325390893</v>
      </c>
      <c r="K20" s="8">
        <f t="shared" si="0"/>
        <v>4418.5272295991163</v>
      </c>
      <c r="L20" s="17"/>
    </row>
    <row r="21" spans="2:12" x14ac:dyDescent="0.25">
      <c r="B21" s="11" t="s">
        <v>9</v>
      </c>
      <c r="C21" s="6">
        <v>25900.95173312999</v>
      </c>
      <c r="D21" s="6">
        <v>5199.7123807899952</v>
      </c>
      <c r="E21" s="7"/>
      <c r="F21" s="6">
        <v>0</v>
      </c>
      <c r="G21" s="6">
        <v>6352.9115807118769</v>
      </c>
      <c r="H21" s="6">
        <v>472.72114984000001</v>
      </c>
      <c r="I21" s="6">
        <v>2073.5977137542868</v>
      </c>
      <c r="J21" s="6">
        <v>7158.3229355982967</v>
      </c>
      <c r="K21" s="8">
        <f t="shared" si="0"/>
        <v>47158.21749382445</v>
      </c>
      <c r="L21" s="17"/>
    </row>
    <row r="22" spans="2:12" x14ac:dyDescent="0.25">
      <c r="B22" s="11" t="s">
        <v>10</v>
      </c>
      <c r="C22" s="6">
        <v>1862.6576263199991</v>
      </c>
      <c r="D22" s="6">
        <v>3445.9138186000014</v>
      </c>
      <c r="E22" s="7"/>
      <c r="F22" s="6">
        <v>53</v>
      </c>
      <c r="G22" s="6">
        <v>5672.6917688873609</v>
      </c>
      <c r="H22" s="6">
        <v>23871.662801049999</v>
      </c>
      <c r="I22" s="6">
        <v>4929.9294045620773</v>
      </c>
      <c r="J22" s="6">
        <v>972.37742311821899</v>
      </c>
      <c r="K22" s="8">
        <f t="shared" si="0"/>
        <v>40808.232842537655</v>
      </c>
      <c r="L22" s="17"/>
    </row>
    <row r="23" spans="2:12" x14ac:dyDescent="0.25">
      <c r="B23" s="10" t="s">
        <v>32</v>
      </c>
      <c r="C23" s="13">
        <f>SUM(C13:C22)</f>
        <v>79113.708852839976</v>
      </c>
      <c r="D23" s="13">
        <f t="shared" ref="D23:J23" si="1">SUM(D13:D22)</f>
        <v>33948.735640594306</v>
      </c>
      <c r="E23" s="13">
        <f t="shared" si="1"/>
        <v>44831.062747418007</v>
      </c>
      <c r="F23" s="13">
        <f t="shared" si="1"/>
        <v>31387.341311050001</v>
      </c>
      <c r="G23" s="13">
        <f t="shared" si="1"/>
        <v>53248.385331417012</v>
      </c>
      <c r="H23" s="13">
        <f t="shared" si="1"/>
        <v>24961.149888969998</v>
      </c>
      <c r="I23" s="13">
        <f t="shared" si="1"/>
        <v>28440.6005995874</v>
      </c>
      <c r="J23" s="13">
        <f t="shared" si="1"/>
        <v>52115.724054090613</v>
      </c>
      <c r="K23" s="13">
        <f>+SUM(C23:J23)</f>
        <v>348046.70842596731</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45</v>
      </c>
    </row>
  </sheetData>
  <mergeCells count="4">
    <mergeCell ref="B7:E7"/>
    <mergeCell ref="B8:E8"/>
    <mergeCell ref="B9:E9"/>
    <mergeCell ref="B10:E10"/>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19A96-F3B8-4C1C-B083-1752817B05E4}">
  <sheetPr>
    <tabColor theme="4" tint="-0.249977111117893"/>
  </sheetPr>
  <dimension ref="B7:L30"/>
  <sheetViews>
    <sheetView showGridLines="0" workbookViewId="0">
      <selection activeCell="B29" sqref="B29"/>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43</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13506.742338459975</v>
      </c>
      <c r="D13" s="6">
        <v>10821.969106647803</v>
      </c>
      <c r="E13" s="6">
        <v>44619.613264988337</v>
      </c>
      <c r="F13" s="6">
        <v>0.11823899999204324</v>
      </c>
      <c r="G13" s="6">
        <v>8062.2378052281992</v>
      </c>
      <c r="H13" s="6">
        <v>76.031066250000023</v>
      </c>
      <c r="I13" s="6">
        <v>8325.7456107097314</v>
      </c>
      <c r="J13" s="6">
        <v>5053.2694570113854</v>
      </c>
      <c r="K13" s="8">
        <f>SUM(C13:J13)</f>
        <v>90465.726888295423</v>
      </c>
      <c r="L13" s="17"/>
    </row>
    <row r="14" spans="2:12" x14ac:dyDescent="0.25">
      <c r="B14" s="11" t="s">
        <v>2</v>
      </c>
      <c r="C14" s="6">
        <v>7695.8962838399902</v>
      </c>
      <c r="D14" s="6">
        <v>1869.503209889999</v>
      </c>
      <c r="E14" s="7"/>
      <c r="F14" s="6">
        <v>0</v>
      </c>
      <c r="G14" s="6">
        <v>975.2122830827642</v>
      </c>
      <c r="H14" s="6">
        <v>0.17</v>
      </c>
      <c r="I14" s="6">
        <v>0.47314953631346796</v>
      </c>
      <c r="J14" s="6">
        <v>531.06161919519263</v>
      </c>
      <c r="K14" s="8">
        <f t="shared" ref="K14:K22" si="0">SUM(C14:J14)</f>
        <v>11072.316545544259</v>
      </c>
      <c r="L14" s="17"/>
    </row>
    <row r="15" spans="2:12" x14ac:dyDescent="0.25">
      <c r="B15" s="11" t="s">
        <v>3</v>
      </c>
      <c r="C15" s="6">
        <v>9102.7876049099996</v>
      </c>
      <c r="D15" s="6">
        <v>4261.1542763800035</v>
      </c>
      <c r="E15" s="7"/>
      <c r="F15" s="6">
        <v>0</v>
      </c>
      <c r="G15" s="6">
        <v>1772.5170375659775</v>
      </c>
      <c r="H15" s="6">
        <v>424.2975199</v>
      </c>
      <c r="I15" s="6">
        <v>11.867281585694204</v>
      </c>
      <c r="J15" s="6">
        <v>493.46952922259453</v>
      </c>
      <c r="K15" s="8">
        <f t="shared" si="0"/>
        <v>16066.09324956427</v>
      </c>
      <c r="L15" s="17"/>
    </row>
    <row r="16" spans="2:12" x14ac:dyDescent="0.25">
      <c r="B16" s="11" t="s">
        <v>4</v>
      </c>
      <c r="C16" s="6">
        <v>5987.2117635799978</v>
      </c>
      <c r="D16" s="6">
        <v>3507.7979616400012</v>
      </c>
      <c r="E16" s="7"/>
      <c r="F16" s="6">
        <v>34797.029618470006</v>
      </c>
      <c r="G16" s="6">
        <v>10859.69717147612</v>
      </c>
      <c r="H16" s="6">
        <v>0</v>
      </c>
      <c r="I16" s="6">
        <v>24383.258033949882</v>
      </c>
      <c r="J16" s="6">
        <v>86452.421028460201</v>
      </c>
      <c r="K16" s="8">
        <f t="shared" si="0"/>
        <v>165987.4155775762</v>
      </c>
      <c r="L16" s="17"/>
    </row>
    <row r="17" spans="2:12" x14ac:dyDescent="0.25">
      <c r="B17" s="11" t="s">
        <v>5</v>
      </c>
      <c r="C17" s="6">
        <v>748.25311645999989</v>
      </c>
      <c r="D17" s="6">
        <v>204.88322707</v>
      </c>
      <c r="E17" s="7"/>
      <c r="F17" s="6">
        <v>0</v>
      </c>
      <c r="G17" s="6">
        <v>281.66584172923422</v>
      </c>
      <c r="H17" s="6">
        <v>0.55296499999999993</v>
      </c>
      <c r="I17" s="6">
        <v>44.357372181223198</v>
      </c>
      <c r="J17" s="6">
        <v>350.11344500353329</v>
      </c>
      <c r="K17" s="8">
        <f t="shared" si="0"/>
        <v>1629.8259674439907</v>
      </c>
      <c r="L17" s="17"/>
    </row>
    <row r="18" spans="2:12" x14ac:dyDescent="0.25">
      <c r="B18" s="11" t="s">
        <v>6</v>
      </c>
      <c r="C18" s="6">
        <v>0</v>
      </c>
      <c r="D18" s="6">
        <v>0</v>
      </c>
      <c r="E18" s="7"/>
      <c r="F18" s="6">
        <v>3548.4468160300003</v>
      </c>
      <c r="G18" s="6">
        <v>14986.905847101376</v>
      </c>
      <c r="H18" s="6">
        <v>0</v>
      </c>
      <c r="I18" s="6">
        <v>7815.315863535202</v>
      </c>
      <c r="J18" s="6">
        <v>189.52337584655555</v>
      </c>
      <c r="K18" s="8">
        <f t="shared" si="0"/>
        <v>26540.191902513132</v>
      </c>
      <c r="L18" s="17"/>
    </row>
    <row r="19" spans="2:12" x14ac:dyDescent="0.25">
      <c r="B19" s="11" t="s">
        <v>7</v>
      </c>
      <c r="C19" s="6">
        <v>18778.355776680011</v>
      </c>
      <c r="D19" s="6">
        <v>6251.1194237200061</v>
      </c>
      <c r="E19" s="7"/>
      <c r="F19" s="6">
        <v>0</v>
      </c>
      <c r="G19" s="6">
        <v>9533.0660639234302</v>
      </c>
      <c r="H19" s="6">
        <v>0</v>
      </c>
      <c r="I19" s="6">
        <v>527.87737848296683</v>
      </c>
      <c r="J19" s="6">
        <v>8323.0887713613683</v>
      </c>
      <c r="K19" s="8">
        <f t="shared" si="0"/>
        <v>43413.507414167783</v>
      </c>
      <c r="L19" s="17"/>
    </row>
    <row r="20" spans="2:12" ht="30" x14ac:dyDescent="0.25">
      <c r="B20" s="12" t="s">
        <v>8</v>
      </c>
      <c r="C20" s="6">
        <v>1185.94708165</v>
      </c>
      <c r="D20" s="6">
        <v>998.68017588000055</v>
      </c>
      <c r="E20" s="7"/>
      <c r="F20" s="6">
        <v>0</v>
      </c>
      <c r="G20" s="6">
        <v>955.16063912707511</v>
      </c>
      <c r="H20" s="6">
        <v>37.521456039999997</v>
      </c>
      <c r="I20" s="6">
        <v>899.28099040345865</v>
      </c>
      <c r="J20" s="6">
        <v>620.09701600941003</v>
      </c>
      <c r="K20" s="8">
        <f t="shared" si="0"/>
        <v>4696.6873591099447</v>
      </c>
      <c r="L20" s="17"/>
    </row>
    <row r="21" spans="2:12" x14ac:dyDescent="0.25">
      <c r="B21" s="11" t="s">
        <v>9</v>
      </c>
      <c r="C21" s="6">
        <v>29059.853003179971</v>
      </c>
      <c r="D21" s="6">
        <v>7734.0035152499922</v>
      </c>
      <c r="E21" s="7"/>
      <c r="F21" s="6">
        <v>0</v>
      </c>
      <c r="G21" s="6">
        <v>10661.156355258387</v>
      </c>
      <c r="H21" s="6">
        <v>597.94140100000004</v>
      </c>
      <c r="I21" s="6">
        <v>2748.0929461936612</v>
      </c>
      <c r="J21" s="6">
        <v>15530.380469891374</v>
      </c>
      <c r="K21" s="8">
        <f t="shared" si="0"/>
        <v>66331.427690773387</v>
      </c>
      <c r="L21" s="17"/>
    </row>
    <row r="22" spans="2:12" x14ac:dyDescent="0.25">
      <c r="B22" s="11" t="s">
        <v>10</v>
      </c>
      <c r="C22" s="6">
        <v>1780.9185387699999</v>
      </c>
      <c r="D22" s="6">
        <v>6322.4437541199914</v>
      </c>
      <c r="E22" s="7"/>
      <c r="F22" s="6">
        <v>284.566667</v>
      </c>
      <c r="G22" s="6">
        <v>7024.3816395664307</v>
      </c>
      <c r="H22" s="6">
        <v>27887.503327259998</v>
      </c>
      <c r="I22" s="6">
        <v>5621.2573684650579</v>
      </c>
      <c r="J22" s="6">
        <v>1511.0539327638294</v>
      </c>
      <c r="K22" s="8">
        <f t="shared" si="0"/>
        <v>50432.125227945311</v>
      </c>
      <c r="L22" s="17"/>
    </row>
    <row r="23" spans="2:12" x14ac:dyDescent="0.25">
      <c r="B23" s="10" t="s">
        <v>32</v>
      </c>
      <c r="C23" s="13">
        <f>SUM(C13:C22)</f>
        <v>87845.965507529938</v>
      </c>
      <c r="D23" s="13">
        <f t="shared" ref="D23:J23" si="1">SUM(D13:D22)</f>
        <v>41971.554650597798</v>
      </c>
      <c r="E23" s="13">
        <f t="shared" si="1"/>
        <v>44619.613264988337</v>
      </c>
      <c r="F23" s="13">
        <f t="shared" si="1"/>
        <v>38630.161340499995</v>
      </c>
      <c r="G23" s="13">
        <f t="shared" si="1"/>
        <v>65112.000684058992</v>
      </c>
      <c r="H23" s="13">
        <f t="shared" si="1"/>
        <v>29024.017735449997</v>
      </c>
      <c r="I23" s="13">
        <f t="shared" si="1"/>
        <v>50377.525995043194</v>
      </c>
      <c r="J23" s="13">
        <f t="shared" si="1"/>
        <v>119054.47864476545</v>
      </c>
      <c r="K23" s="13">
        <f>+SUM(C23:J23)</f>
        <v>476635.31782293366</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45</v>
      </c>
    </row>
  </sheetData>
  <mergeCells count="4">
    <mergeCell ref="B7:E7"/>
    <mergeCell ref="B8:E8"/>
    <mergeCell ref="B9:E9"/>
    <mergeCell ref="B10:E10"/>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E8482-005E-49E8-B617-FC9E29268A50}">
  <sheetPr>
    <tabColor theme="4" tint="-0.249977111117893"/>
  </sheetPr>
  <dimension ref="B7:L30"/>
  <sheetViews>
    <sheetView showGridLines="0" workbookViewId="0">
      <selection activeCell="B29" sqref="B29"/>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44</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14728.53689362998</v>
      </c>
      <c r="D13" s="6">
        <v>10348.570171889991</v>
      </c>
      <c r="E13" s="6">
        <v>58306.206734084357</v>
      </c>
      <c r="F13" s="6">
        <v>4357.2820947900009</v>
      </c>
      <c r="G13" s="6">
        <v>7603.0476146816882</v>
      </c>
      <c r="H13" s="6">
        <v>470.38477674999996</v>
      </c>
      <c r="I13" s="6">
        <v>21824.162091364633</v>
      </c>
      <c r="J13" s="6">
        <v>7219.4846044110418</v>
      </c>
      <c r="K13" s="8">
        <f>SUM(C13:J13)</f>
        <v>124857.67498160171</v>
      </c>
      <c r="L13" s="17"/>
    </row>
    <row r="14" spans="2:12" x14ac:dyDescent="0.25">
      <c r="B14" s="11" t="s">
        <v>2</v>
      </c>
      <c r="C14" s="6">
        <v>7942.8033785399921</v>
      </c>
      <c r="D14" s="6">
        <v>1963.4953194899997</v>
      </c>
      <c r="E14" s="7"/>
      <c r="F14" s="6">
        <v>0</v>
      </c>
      <c r="G14" s="6">
        <v>1239.8596869679809</v>
      </c>
      <c r="H14" s="6">
        <v>0</v>
      </c>
      <c r="I14" s="6">
        <v>0</v>
      </c>
      <c r="J14" s="6">
        <v>120.16711923587789</v>
      </c>
      <c r="K14" s="8">
        <f t="shared" ref="K14:K22" si="0">SUM(C14:J14)</f>
        <v>11266.32550423385</v>
      </c>
      <c r="L14" s="17"/>
    </row>
    <row r="15" spans="2:12" x14ac:dyDescent="0.25">
      <c r="B15" s="11" t="s">
        <v>3</v>
      </c>
      <c r="C15" s="6">
        <v>10744.412877839997</v>
      </c>
      <c r="D15" s="6">
        <v>4364.4289848299995</v>
      </c>
      <c r="E15" s="7"/>
      <c r="F15" s="6">
        <v>0.8</v>
      </c>
      <c r="G15" s="6">
        <v>1666.7433422209463</v>
      </c>
      <c r="H15" s="6">
        <v>7.0605233900000002</v>
      </c>
      <c r="I15" s="6">
        <v>11.736620545519502</v>
      </c>
      <c r="J15" s="6">
        <v>797.37400125474119</v>
      </c>
      <c r="K15" s="8">
        <f t="shared" si="0"/>
        <v>17592.556350081202</v>
      </c>
      <c r="L15" s="17"/>
    </row>
    <row r="16" spans="2:12" x14ac:dyDescent="0.25">
      <c r="B16" s="11" t="s">
        <v>4</v>
      </c>
      <c r="C16" s="6">
        <v>7476.7680011399934</v>
      </c>
      <c r="D16" s="6">
        <v>7681.125410226362</v>
      </c>
      <c r="E16" s="7"/>
      <c r="F16" s="6">
        <v>32743.645810630002</v>
      </c>
      <c r="G16" s="6">
        <v>10753.632623011752</v>
      </c>
      <c r="H16" s="6">
        <v>6.5321273800000004</v>
      </c>
      <c r="I16" s="6">
        <v>15049.748353171008</v>
      </c>
      <c r="J16" s="6">
        <v>32561.345768851712</v>
      </c>
      <c r="K16" s="8">
        <f t="shared" si="0"/>
        <v>106272.79809441083</v>
      </c>
      <c r="L16" s="17"/>
    </row>
    <row r="17" spans="2:12" x14ac:dyDescent="0.25">
      <c r="B17" s="11" t="s">
        <v>5</v>
      </c>
      <c r="C17" s="6">
        <v>1100.4298607199996</v>
      </c>
      <c r="D17" s="6">
        <v>242.88072595999995</v>
      </c>
      <c r="E17" s="7"/>
      <c r="F17" s="6">
        <v>0.33333333000000004</v>
      </c>
      <c r="G17" s="6">
        <v>84.309002047116863</v>
      </c>
      <c r="H17" s="6">
        <v>1.3333329999999999E-2</v>
      </c>
      <c r="I17" s="6">
        <v>48.363752956741742</v>
      </c>
      <c r="J17" s="6">
        <v>421.80665646517053</v>
      </c>
      <c r="K17" s="8">
        <f t="shared" si="0"/>
        <v>1898.1366648090288</v>
      </c>
      <c r="L17" s="17"/>
    </row>
    <row r="18" spans="2:12" x14ac:dyDescent="0.25">
      <c r="B18" s="11" t="s">
        <v>6</v>
      </c>
      <c r="C18" s="6">
        <v>0</v>
      </c>
      <c r="D18" s="6">
        <v>0</v>
      </c>
      <c r="E18" s="7"/>
      <c r="F18" s="6">
        <v>3709.1914573000008</v>
      </c>
      <c r="G18" s="6">
        <v>16697.734579046362</v>
      </c>
      <c r="H18" s="6">
        <v>0</v>
      </c>
      <c r="I18" s="6">
        <v>6449.9598886728563</v>
      </c>
      <c r="J18" s="6">
        <v>220.43833052499122</v>
      </c>
      <c r="K18" s="8">
        <f t="shared" si="0"/>
        <v>27077.324255544208</v>
      </c>
      <c r="L18" s="17"/>
    </row>
    <row r="19" spans="2:12" x14ac:dyDescent="0.25">
      <c r="B19" s="11" t="s">
        <v>7</v>
      </c>
      <c r="C19" s="6">
        <v>20539.379832480005</v>
      </c>
      <c r="D19" s="6">
        <v>7203.3693281900078</v>
      </c>
      <c r="E19" s="7"/>
      <c r="F19" s="6">
        <v>0</v>
      </c>
      <c r="G19" s="6">
        <v>11828.243746224081</v>
      </c>
      <c r="H19" s="6">
        <v>124.90174148999999</v>
      </c>
      <c r="I19" s="6">
        <v>546.98314986140019</v>
      </c>
      <c r="J19" s="6">
        <v>1713.2776939768107</v>
      </c>
      <c r="K19" s="8">
        <f t="shared" si="0"/>
        <v>41956.155492222308</v>
      </c>
      <c r="L19" s="17"/>
    </row>
    <row r="20" spans="2:12" ht="30" x14ac:dyDescent="0.25">
      <c r="B20" s="12" t="s">
        <v>8</v>
      </c>
      <c r="C20" s="6">
        <v>1277.0398022500001</v>
      </c>
      <c r="D20" s="6">
        <v>1108.0182195699997</v>
      </c>
      <c r="E20" s="7"/>
      <c r="F20" s="6">
        <v>0</v>
      </c>
      <c r="G20" s="6">
        <v>948.82866149019515</v>
      </c>
      <c r="H20" s="6">
        <v>29.492999859999998</v>
      </c>
      <c r="I20" s="6">
        <v>901.53497139645367</v>
      </c>
      <c r="J20" s="6">
        <v>339.89830159364953</v>
      </c>
      <c r="K20" s="8">
        <f t="shared" si="0"/>
        <v>4604.8129561602973</v>
      </c>
      <c r="L20" s="17"/>
    </row>
    <row r="21" spans="2:12" x14ac:dyDescent="0.25">
      <c r="B21" s="11" t="s">
        <v>9</v>
      </c>
      <c r="C21" s="6">
        <v>39473.983095369971</v>
      </c>
      <c r="D21" s="6">
        <v>4522.2815432800007</v>
      </c>
      <c r="E21" s="7"/>
      <c r="F21" s="6">
        <v>0</v>
      </c>
      <c r="G21" s="6">
        <v>21672.936081445525</v>
      </c>
      <c r="H21" s="6">
        <v>806.18326157999979</v>
      </c>
      <c r="I21" s="6">
        <v>3256.9403167807541</v>
      </c>
      <c r="J21" s="6">
        <v>34183.816910716771</v>
      </c>
      <c r="K21" s="8">
        <f t="shared" si="0"/>
        <v>103916.14120917302</v>
      </c>
      <c r="L21" s="17"/>
    </row>
    <row r="22" spans="2:12" x14ac:dyDescent="0.25">
      <c r="B22" s="11" t="s">
        <v>10</v>
      </c>
      <c r="C22" s="6">
        <v>2003.1907787499983</v>
      </c>
      <c r="D22" s="6">
        <v>4883.4816141200017</v>
      </c>
      <c r="E22" s="7"/>
      <c r="F22" s="6">
        <v>260</v>
      </c>
      <c r="G22" s="6">
        <v>7140.8811856273605</v>
      </c>
      <c r="H22" s="6">
        <v>34397.198765830006</v>
      </c>
      <c r="I22" s="6">
        <v>2081.4972776941281</v>
      </c>
      <c r="J22" s="6">
        <v>821.92887977564419</v>
      </c>
      <c r="K22" s="8">
        <f t="shared" si="0"/>
        <v>51588.178501797142</v>
      </c>
      <c r="L22" s="17"/>
    </row>
    <row r="23" spans="2:12" x14ac:dyDescent="0.25">
      <c r="B23" s="10" t="s">
        <v>32</v>
      </c>
      <c r="C23" s="13">
        <f>SUM(C13:C22)</f>
        <v>105286.54452071994</v>
      </c>
      <c r="D23" s="13">
        <f t="shared" ref="D23:J23" si="1">SUM(D13:D22)</f>
        <v>42317.65131755636</v>
      </c>
      <c r="E23" s="13">
        <f t="shared" si="1"/>
        <v>58306.206734084357</v>
      </c>
      <c r="F23" s="13">
        <f t="shared" si="1"/>
        <v>41071.252696050011</v>
      </c>
      <c r="G23" s="13">
        <f t="shared" si="1"/>
        <v>79636.216522763018</v>
      </c>
      <c r="H23" s="13">
        <f t="shared" si="1"/>
        <v>35841.767529610006</v>
      </c>
      <c r="I23" s="13">
        <f t="shared" si="1"/>
        <v>50170.926422443496</v>
      </c>
      <c r="J23" s="13">
        <f t="shared" si="1"/>
        <v>78399.538266806412</v>
      </c>
      <c r="K23" s="13">
        <f>+SUM(C23:J23)</f>
        <v>491030.1040100336</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45</v>
      </c>
    </row>
  </sheetData>
  <mergeCells count="4">
    <mergeCell ref="B7:E7"/>
    <mergeCell ref="B8:E8"/>
    <mergeCell ref="B9:E9"/>
    <mergeCell ref="B10:E10"/>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BE58-1A02-4AE6-9D60-8B5E4498AA0B}">
  <sheetPr>
    <tabColor theme="9" tint="-0.249977111117893"/>
  </sheetPr>
  <dimension ref="B7:L30"/>
  <sheetViews>
    <sheetView showGridLines="0" workbookViewId="0">
      <selection activeCell="B30" sqref="B30"/>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35</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16427.099393399989</v>
      </c>
      <c r="D13" s="6">
        <v>12355.419689005639</v>
      </c>
      <c r="E13" s="6">
        <v>68848.61142109755</v>
      </c>
      <c r="F13" s="6">
        <v>0.40560000000000002</v>
      </c>
      <c r="G13" s="6">
        <v>24045.459911540009</v>
      </c>
      <c r="H13" s="6">
        <v>325.62886668999994</v>
      </c>
      <c r="I13" s="6">
        <v>10455.085670459999</v>
      </c>
      <c r="J13" s="6">
        <v>3133.0483017279976</v>
      </c>
      <c r="K13" s="8">
        <f>SUM(C13:J13)</f>
        <v>135590.75885392117</v>
      </c>
      <c r="L13" s="17"/>
    </row>
    <row r="14" spans="2:12" x14ac:dyDescent="0.25">
      <c r="B14" s="11" t="s">
        <v>2</v>
      </c>
      <c r="C14" s="6">
        <v>9540.6147458099931</v>
      </c>
      <c r="D14" s="6">
        <v>2372.9347236599983</v>
      </c>
      <c r="E14" s="7"/>
      <c r="F14" s="6">
        <v>0</v>
      </c>
      <c r="G14" s="6">
        <v>947.57051539000054</v>
      </c>
      <c r="H14" s="6">
        <v>7.0563969999999996</v>
      </c>
      <c r="I14" s="6">
        <v>130.78353902000003</v>
      </c>
      <c r="J14" s="6">
        <v>553.09145768000008</v>
      </c>
      <c r="K14" s="8">
        <f t="shared" ref="K14:K22" si="0">SUM(C14:J14)</f>
        <v>13552.051378559992</v>
      </c>
      <c r="L14" s="17"/>
    </row>
    <row r="15" spans="2:12" x14ac:dyDescent="0.25">
      <c r="B15" s="11" t="s">
        <v>3</v>
      </c>
      <c r="C15" s="6">
        <v>13470.371791360001</v>
      </c>
      <c r="D15" s="6">
        <v>4430.2186049700049</v>
      </c>
      <c r="E15" s="7"/>
      <c r="F15" s="6">
        <v>0</v>
      </c>
      <c r="G15" s="6">
        <v>1960.9794425899993</v>
      </c>
      <c r="H15" s="6">
        <v>10.948861000000006</v>
      </c>
      <c r="I15" s="6">
        <v>22.953299999999999</v>
      </c>
      <c r="J15" s="6">
        <v>1898.6494415959996</v>
      </c>
      <c r="K15" s="8">
        <f t="shared" si="0"/>
        <v>21794.12144151601</v>
      </c>
      <c r="L15" s="17"/>
    </row>
    <row r="16" spans="2:12" x14ac:dyDescent="0.25">
      <c r="B16" s="11" t="s">
        <v>4</v>
      </c>
      <c r="C16" s="6">
        <v>9804.3613949200062</v>
      </c>
      <c r="D16" s="6">
        <v>5306.4448762200036</v>
      </c>
      <c r="E16" s="7"/>
      <c r="F16" s="6">
        <v>44253.019088419998</v>
      </c>
      <c r="G16" s="6">
        <v>7998.1046314489986</v>
      </c>
      <c r="H16" s="6">
        <v>11612.662341470003</v>
      </c>
      <c r="I16" s="6">
        <v>2760.3765700310009</v>
      </c>
      <c r="J16" s="6">
        <v>21714.928157651379</v>
      </c>
      <c r="K16" s="8">
        <f t="shared" si="0"/>
        <v>103449.89706016138</v>
      </c>
      <c r="L16" s="17"/>
    </row>
    <row r="17" spans="2:12" x14ac:dyDescent="0.25">
      <c r="B17" s="11" t="s">
        <v>5</v>
      </c>
      <c r="C17" s="6">
        <v>1237.1950979399996</v>
      </c>
      <c r="D17" s="6">
        <v>287.66224993000031</v>
      </c>
      <c r="E17" s="7"/>
      <c r="F17" s="6">
        <v>74.702297150000007</v>
      </c>
      <c r="G17" s="6">
        <v>278.41915347999998</v>
      </c>
      <c r="H17" s="6">
        <v>1.9829999999999999</v>
      </c>
      <c r="I17" s="6">
        <v>113.1929738</v>
      </c>
      <c r="J17" s="6">
        <v>401.96634373000006</v>
      </c>
      <c r="K17" s="8">
        <f t="shared" si="0"/>
        <v>2395.1211160299999</v>
      </c>
      <c r="L17" s="17"/>
    </row>
    <row r="18" spans="2:12" x14ac:dyDescent="0.25">
      <c r="B18" s="11" t="s">
        <v>6</v>
      </c>
      <c r="C18" s="6">
        <v>0</v>
      </c>
      <c r="D18" s="6">
        <v>7.0000000000000001E-3</v>
      </c>
      <c r="E18" s="7"/>
      <c r="F18" s="6">
        <v>3519.5714793900015</v>
      </c>
      <c r="G18" s="6">
        <v>147.22516571400001</v>
      </c>
      <c r="H18" s="6">
        <v>0</v>
      </c>
      <c r="I18" s="6">
        <v>5145.6269073030026</v>
      </c>
      <c r="J18" s="6">
        <v>341.65225730999998</v>
      </c>
      <c r="K18" s="8">
        <f t="shared" si="0"/>
        <v>9154.0828097170033</v>
      </c>
      <c r="L18" s="17"/>
    </row>
    <row r="19" spans="2:12" x14ac:dyDescent="0.25">
      <c r="B19" s="11" t="s">
        <v>7</v>
      </c>
      <c r="C19" s="6">
        <v>23679.513355329986</v>
      </c>
      <c r="D19" s="6">
        <v>7004.6317141000136</v>
      </c>
      <c r="E19" s="7"/>
      <c r="F19" s="6">
        <v>0</v>
      </c>
      <c r="G19" s="6">
        <v>17516.030568630009</v>
      </c>
      <c r="H19" s="6">
        <v>113.99604741999995</v>
      </c>
      <c r="I19" s="6">
        <v>749.82137414999988</v>
      </c>
      <c r="J19" s="6">
        <v>2737.3797341089794</v>
      </c>
      <c r="K19" s="8">
        <f t="shared" si="0"/>
        <v>51801.372793738992</v>
      </c>
      <c r="L19" s="17"/>
    </row>
    <row r="20" spans="2:12" ht="30" x14ac:dyDescent="0.25">
      <c r="B20" s="12" t="s">
        <v>8</v>
      </c>
      <c r="C20" s="6">
        <v>1395.731723209999</v>
      </c>
      <c r="D20" s="6">
        <v>1142.1259379399999</v>
      </c>
      <c r="E20" s="7"/>
      <c r="F20" s="6">
        <v>0</v>
      </c>
      <c r="G20" s="6">
        <v>819.30191939999997</v>
      </c>
      <c r="H20" s="6">
        <v>31.811719629999995</v>
      </c>
      <c r="I20" s="6">
        <v>1060.0673685199995</v>
      </c>
      <c r="J20" s="6">
        <v>252.2344698</v>
      </c>
      <c r="K20" s="8">
        <f t="shared" si="0"/>
        <v>4701.2731384999979</v>
      </c>
      <c r="L20" s="17"/>
    </row>
    <row r="21" spans="2:12" x14ac:dyDescent="0.25">
      <c r="B21" s="11" t="s">
        <v>9</v>
      </c>
      <c r="C21" s="6">
        <v>49184.454459230001</v>
      </c>
      <c r="D21" s="6">
        <v>7650.05647125001</v>
      </c>
      <c r="E21" s="7"/>
      <c r="F21" s="6">
        <v>0</v>
      </c>
      <c r="G21" s="6">
        <v>23902.22989685</v>
      </c>
      <c r="H21" s="6">
        <v>702.44362830999989</v>
      </c>
      <c r="I21" s="6">
        <v>3719.7907354400004</v>
      </c>
      <c r="J21" s="6">
        <v>27104.266407040017</v>
      </c>
      <c r="K21" s="8">
        <f t="shared" si="0"/>
        <v>112263.24159812002</v>
      </c>
      <c r="L21" s="17"/>
    </row>
    <row r="22" spans="2:12" x14ac:dyDescent="0.25">
      <c r="B22" s="11" t="s">
        <v>10</v>
      </c>
      <c r="C22" s="6">
        <v>2333.8754358800011</v>
      </c>
      <c r="D22" s="6">
        <v>4747.7818606600013</v>
      </c>
      <c r="E22" s="7"/>
      <c r="F22" s="6">
        <v>260.00553300000001</v>
      </c>
      <c r="G22" s="6">
        <v>4833.9448466379963</v>
      </c>
      <c r="H22" s="6">
        <v>27283.658328229994</v>
      </c>
      <c r="I22" s="6">
        <v>1900.8825361889994</v>
      </c>
      <c r="J22" s="6">
        <v>1497.446861871</v>
      </c>
      <c r="K22" s="8">
        <f t="shared" si="0"/>
        <v>42857.595402467996</v>
      </c>
      <c r="L22" s="17"/>
    </row>
    <row r="23" spans="2:12" x14ac:dyDescent="0.25">
      <c r="B23" s="10" t="s">
        <v>32</v>
      </c>
      <c r="C23" s="13">
        <f>SUM(C13:C22)</f>
        <v>127073.21739707998</v>
      </c>
      <c r="D23" s="13">
        <f t="shared" ref="D23:J23" si="1">SUM(D13:D22)</f>
        <v>45297.283127735674</v>
      </c>
      <c r="E23" s="13">
        <f t="shared" si="1"/>
        <v>68848.61142109755</v>
      </c>
      <c r="F23" s="13">
        <f t="shared" si="1"/>
        <v>48107.703997960001</v>
      </c>
      <c r="G23" s="13">
        <f t="shared" si="1"/>
        <v>82449.266051681014</v>
      </c>
      <c r="H23" s="13">
        <f t="shared" si="1"/>
        <v>40090.189189749995</v>
      </c>
      <c r="I23" s="13">
        <f t="shared" si="1"/>
        <v>26058.580974912998</v>
      </c>
      <c r="J23" s="13">
        <f t="shared" si="1"/>
        <v>59634.663432515379</v>
      </c>
      <c r="K23" s="13">
        <f>+SUM(C23:J23)</f>
        <v>497559.51559273264</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46</v>
      </c>
    </row>
  </sheetData>
  <mergeCells count="4">
    <mergeCell ref="B7:E7"/>
    <mergeCell ref="B8:E8"/>
    <mergeCell ref="B9:E9"/>
    <mergeCell ref="B10:E10"/>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D8BB2-143B-4DD1-B4E4-973633D82E99}">
  <sheetPr>
    <tabColor theme="9" tint="-0.249977111117893"/>
  </sheetPr>
  <dimension ref="B7:L30"/>
  <sheetViews>
    <sheetView showGridLines="0" workbookViewId="0">
      <selection activeCell="B29" sqref="B29"/>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3.285156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37</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18171.399816330013</v>
      </c>
      <c r="D13" s="6">
        <v>13555.497995358513</v>
      </c>
      <c r="E13" s="6">
        <v>74155.556663632276</v>
      </c>
      <c r="F13" s="6">
        <v>4.6213688599999996</v>
      </c>
      <c r="G13" s="6">
        <v>24529.108660190002</v>
      </c>
      <c r="H13" s="6">
        <v>52.07696353999998</v>
      </c>
      <c r="I13" s="6">
        <v>4996.2909321099996</v>
      </c>
      <c r="J13" s="6">
        <v>3880.9451473520612</v>
      </c>
      <c r="K13" s="8">
        <f>SUM(C13:J13)</f>
        <v>139345.49754737286</v>
      </c>
      <c r="L13" s="17"/>
    </row>
    <row r="14" spans="2:12" x14ac:dyDescent="0.25">
      <c r="B14" s="11" t="s">
        <v>2</v>
      </c>
      <c r="C14" s="6">
        <v>10677.607241149999</v>
      </c>
      <c r="D14" s="6">
        <v>2784.739509050004</v>
      </c>
      <c r="E14" s="7"/>
      <c r="F14" s="6">
        <v>11.966138000000001</v>
      </c>
      <c r="G14" s="6">
        <v>547.63964379000015</v>
      </c>
      <c r="H14" s="6">
        <v>7.1999999999999975</v>
      </c>
      <c r="I14" s="6">
        <v>132.19888150999998</v>
      </c>
      <c r="J14" s="6">
        <v>522.96260715999983</v>
      </c>
      <c r="K14" s="8">
        <f t="shared" ref="K14:K22" si="0">SUM(C14:J14)</f>
        <v>14684.314020660002</v>
      </c>
      <c r="L14" s="17"/>
    </row>
    <row r="15" spans="2:12" x14ac:dyDescent="0.25">
      <c r="B15" s="11" t="s">
        <v>3</v>
      </c>
      <c r="C15" s="6">
        <v>14809.563689389986</v>
      </c>
      <c r="D15" s="6">
        <v>4209.535117580007</v>
      </c>
      <c r="E15" s="7"/>
      <c r="F15" s="6">
        <v>0</v>
      </c>
      <c r="G15" s="6">
        <v>2271.9486340699991</v>
      </c>
      <c r="H15" s="6">
        <v>3.8579569999999999</v>
      </c>
      <c r="I15" s="6">
        <v>48.30526099999998</v>
      </c>
      <c r="J15" s="6">
        <v>1634.0104237839996</v>
      </c>
      <c r="K15" s="8">
        <f t="shared" si="0"/>
        <v>22977.221082823991</v>
      </c>
      <c r="L15" s="17"/>
    </row>
    <row r="16" spans="2:12" x14ac:dyDescent="0.25">
      <c r="B16" s="11" t="s">
        <v>4</v>
      </c>
      <c r="C16" s="6">
        <v>10736.769844579996</v>
      </c>
      <c r="D16" s="6">
        <v>5261.4858564599945</v>
      </c>
      <c r="E16" s="7"/>
      <c r="F16" s="6">
        <v>28567.275863730003</v>
      </c>
      <c r="G16" s="6">
        <v>8875.3872267699971</v>
      </c>
      <c r="H16" s="6">
        <v>2.1704645400000002</v>
      </c>
      <c r="I16" s="6">
        <v>18968.972403520002</v>
      </c>
      <c r="J16" s="6">
        <v>28177.293018113629</v>
      </c>
      <c r="K16" s="8">
        <f t="shared" si="0"/>
        <v>100589.35467771362</v>
      </c>
      <c r="L16" s="17"/>
    </row>
    <row r="17" spans="2:12" x14ac:dyDescent="0.25">
      <c r="B17" s="11" t="s">
        <v>5</v>
      </c>
      <c r="C17" s="6">
        <v>1321.3393211099994</v>
      </c>
      <c r="D17" s="6">
        <v>303.74065175000021</v>
      </c>
      <c r="E17" s="7"/>
      <c r="F17" s="6">
        <v>0</v>
      </c>
      <c r="G17" s="6">
        <v>266.45284868000005</v>
      </c>
      <c r="H17" s="6">
        <v>1.3679999999999999</v>
      </c>
      <c r="I17" s="6">
        <v>767.71353016899991</v>
      </c>
      <c r="J17" s="6">
        <v>375.58683114900009</v>
      </c>
      <c r="K17" s="8">
        <f t="shared" si="0"/>
        <v>3036.2011828579998</v>
      </c>
      <c r="L17" s="17"/>
    </row>
    <row r="18" spans="2:12" x14ac:dyDescent="0.25">
      <c r="B18" s="11" t="s">
        <v>6</v>
      </c>
      <c r="C18" s="6">
        <v>0</v>
      </c>
      <c r="D18" s="6">
        <v>0</v>
      </c>
      <c r="E18" s="7"/>
      <c r="F18" s="6">
        <v>3638.0270438600005</v>
      </c>
      <c r="G18" s="6">
        <v>0</v>
      </c>
      <c r="H18" s="6">
        <v>0</v>
      </c>
      <c r="I18" s="6">
        <v>6535.7510373109981</v>
      </c>
      <c r="J18" s="6">
        <v>563.14455993999991</v>
      </c>
      <c r="K18" s="8">
        <f t="shared" si="0"/>
        <v>10736.922641110998</v>
      </c>
      <c r="L18" s="17"/>
    </row>
    <row r="19" spans="2:12" x14ac:dyDescent="0.25">
      <c r="B19" s="11" t="s">
        <v>7</v>
      </c>
      <c r="C19" s="6">
        <v>26982.333615869997</v>
      </c>
      <c r="D19" s="6">
        <v>11238.24394312002</v>
      </c>
      <c r="E19" s="7"/>
      <c r="F19" s="6">
        <v>0</v>
      </c>
      <c r="G19" s="6">
        <v>11906.955387950002</v>
      </c>
      <c r="H19" s="6">
        <v>108.00864305000002</v>
      </c>
      <c r="I19" s="6">
        <v>920.87977463999994</v>
      </c>
      <c r="J19" s="6">
        <v>5634.3694346491238</v>
      </c>
      <c r="K19" s="8">
        <f t="shared" si="0"/>
        <v>56790.790799279144</v>
      </c>
      <c r="L19" s="17"/>
    </row>
    <row r="20" spans="2:12" ht="30" x14ac:dyDescent="0.25">
      <c r="B20" s="12" t="s">
        <v>8</v>
      </c>
      <c r="C20" s="6">
        <v>1579.6964072999997</v>
      </c>
      <c r="D20" s="6">
        <v>1241.4855830400002</v>
      </c>
      <c r="E20" s="7"/>
      <c r="F20" s="6">
        <v>102.54410069000004</v>
      </c>
      <c r="G20" s="6">
        <v>764.26637291000009</v>
      </c>
      <c r="H20" s="6">
        <v>32.576648089999999</v>
      </c>
      <c r="I20" s="6">
        <v>1071.8264341300005</v>
      </c>
      <c r="J20" s="6">
        <v>202.56048178000003</v>
      </c>
      <c r="K20" s="8">
        <f t="shared" si="0"/>
        <v>4994.9560279400011</v>
      </c>
      <c r="L20" s="17"/>
    </row>
    <row r="21" spans="2:12" x14ac:dyDescent="0.25">
      <c r="B21" s="11" t="s">
        <v>9</v>
      </c>
      <c r="C21" s="6">
        <v>66129.106068069945</v>
      </c>
      <c r="D21" s="6">
        <v>7113.0279529900072</v>
      </c>
      <c r="E21" s="7"/>
      <c r="F21" s="6">
        <v>0</v>
      </c>
      <c r="G21" s="6">
        <v>20806.014603349999</v>
      </c>
      <c r="H21" s="6">
        <v>688.98309613000004</v>
      </c>
      <c r="I21" s="6">
        <v>3967.7608855699996</v>
      </c>
      <c r="J21" s="6">
        <v>23912.322784062959</v>
      </c>
      <c r="K21" s="8">
        <f t="shared" si="0"/>
        <v>122617.2153901729</v>
      </c>
      <c r="L21" s="17"/>
    </row>
    <row r="22" spans="2:12" x14ac:dyDescent="0.25">
      <c r="B22" s="11" t="s">
        <v>10</v>
      </c>
      <c r="C22" s="6">
        <v>2544.8373933200005</v>
      </c>
      <c r="D22" s="6">
        <v>3670.331136120004</v>
      </c>
      <c r="E22" s="7"/>
      <c r="F22" s="6">
        <v>264</v>
      </c>
      <c r="G22" s="6">
        <v>4474.4941985650876</v>
      </c>
      <c r="H22" s="6">
        <v>40911.598480820001</v>
      </c>
      <c r="I22" s="6">
        <v>1122.9537004599999</v>
      </c>
      <c r="J22" s="6">
        <v>3868.3151217668383</v>
      </c>
      <c r="K22" s="8">
        <f t="shared" si="0"/>
        <v>56856.530031051923</v>
      </c>
      <c r="L22" s="17"/>
    </row>
    <row r="23" spans="2:12" x14ac:dyDescent="0.25">
      <c r="B23" s="10" t="s">
        <v>32</v>
      </c>
      <c r="C23" s="13">
        <f>SUM(C13:C22)</f>
        <v>152952.65339711992</v>
      </c>
      <c r="D23" s="13">
        <f t="shared" ref="D23:J23" si="1">SUM(D13:D22)</f>
        <v>49378.08774546854</v>
      </c>
      <c r="E23" s="13">
        <f t="shared" si="1"/>
        <v>74155.556663632276</v>
      </c>
      <c r="F23" s="13">
        <f t="shared" si="1"/>
        <v>32588.434515140005</v>
      </c>
      <c r="G23" s="13">
        <f t="shared" si="1"/>
        <v>74442.267576275073</v>
      </c>
      <c r="H23" s="13">
        <f t="shared" si="1"/>
        <v>41807.840253169998</v>
      </c>
      <c r="I23" s="13">
        <f t="shared" si="1"/>
        <v>38532.65284042</v>
      </c>
      <c r="J23" s="13">
        <f t="shared" si="1"/>
        <v>68771.510409757611</v>
      </c>
      <c r="K23" s="13">
        <f>+SUM(C23:J23)</f>
        <v>532629.00340098341</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46</v>
      </c>
    </row>
  </sheetData>
  <mergeCells count="4">
    <mergeCell ref="B7:E7"/>
    <mergeCell ref="B8:E8"/>
    <mergeCell ref="B9:E9"/>
    <mergeCell ref="B10:E10"/>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9F8A-8E1E-4336-BC24-52152FA061AA}">
  <sheetPr>
    <tabColor theme="9" tint="-0.249977111117893"/>
  </sheetPr>
  <dimension ref="B7:L30"/>
  <sheetViews>
    <sheetView showGridLines="0" workbookViewId="0">
      <selection activeCell="B29" sqref="B29"/>
    </sheetView>
  </sheetViews>
  <sheetFormatPr defaultColWidth="9.140625" defaultRowHeight="15" x14ac:dyDescent="0.25"/>
  <cols>
    <col min="2" max="2" width="40.7109375" customWidth="1"/>
    <col min="3" max="3" width="16.85546875" customWidth="1"/>
    <col min="4" max="4" width="19.28515625" customWidth="1"/>
    <col min="5" max="5" width="12.140625" customWidth="1"/>
    <col min="6" max="6" width="13.85546875" customWidth="1"/>
    <col min="7" max="7" width="14.42578125" customWidth="1"/>
    <col min="8" max="8" width="16.42578125" customWidth="1"/>
    <col min="9" max="9" width="14.85546875" customWidth="1"/>
    <col min="10" max="10" width="21.85546875" customWidth="1"/>
    <col min="11" max="11" width="17.5703125" customWidth="1"/>
  </cols>
  <sheetData>
    <row r="7" spans="2:12" ht="17.25" x14ac:dyDescent="0.25">
      <c r="B7" s="22" t="s">
        <v>0</v>
      </c>
      <c r="C7" s="22"/>
      <c r="D7" s="22"/>
      <c r="E7" s="22"/>
    </row>
    <row r="8" spans="2:12" ht="17.25" x14ac:dyDescent="0.25">
      <c r="B8" s="22" t="s">
        <v>33</v>
      </c>
      <c r="C8" s="22"/>
      <c r="D8" s="22"/>
      <c r="E8" s="22"/>
    </row>
    <row r="9" spans="2:12" ht="17.25" x14ac:dyDescent="0.25">
      <c r="B9" s="22" t="s">
        <v>26</v>
      </c>
      <c r="C9" s="22"/>
      <c r="D9" s="22"/>
      <c r="E9" s="22"/>
    </row>
    <row r="10" spans="2:12" x14ac:dyDescent="0.25">
      <c r="B10" s="23" t="s">
        <v>36</v>
      </c>
      <c r="C10" s="23"/>
      <c r="D10" s="23"/>
      <c r="E10" s="23"/>
    </row>
    <row r="12" spans="2:12" ht="33" customHeight="1" x14ac:dyDescent="0.25">
      <c r="B12" s="9" t="s">
        <v>31</v>
      </c>
      <c r="C12" s="16" t="s">
        <v>12</v>
      </c>
      <c r="D12" s="16" t="s">
        <v>13</v>
      </c>
      <c r="E12" s="16" t="s">
        <v>14</v>
      </c>
      <c r="F12" s="16" t="s">
        <v>15</v>
      </c>
      <c r="G12" s="16" t="s">
        <v>16</v>
      </c>
      <c r="H12" s="16" t="s">
        <v>17</v>
      </c>
      <c r="I12" s="16" t="s">
        <v>18</v>
      </c>
      <c r="J12" s="16" t="s">
        <v>19</v>
      </c>
      <c r="K12" s="15" t="s">
        <v>11</v>
      </c>
    </row>
    <row r="13" spans="2:12" ht="15" customHeight="1" x14ac:dyDescent="0.25">
      <c r="B13" s="11" t="s">
        <v>1</v>
      </c>
      <c r="C13" s="6">
        <v>19780.123580879997</v>
      </c>
      <c r="D13" s="6">
        <v>13450.080566155952</v>
      </c>
      <c r="E13" s="6">
        <v>88327.824168357212</v>
      </c>
      <c r="F13" s="6">
        <v>3971.03638</v>
      </c>
      <c r="G13" s="6">
        <v>25500.332725709959</v>
      </c>
      <c r="H13" s="6">
        <v>787.38188985000011</v>
      </c>
      <c r="I13" s="6">
        <v>18331.506039120002</v>
      </c>
      <c r="J13" s="6">
        <v>4681.0877100148755</v>
      </c>
      <c r="K13" s="8">
        <f>SUM(C13:J13)</f>
        <v>174829.37306008799</v>
      </c>
      <c r="L13" s="17"/>
    </row>
    <row r="14" spans="2:12" x14ac:dyDescent="0.25">
      <c r="B14" s="11" t="s">
        <v>2</v>
      </c>
      <c r="C14" s="6">
        <v>11711.046321290001</v>
      </c>
      <c r="D14" s="6">
        <v>3185.4685857700001</v>
      </c>
      <c r="E14" s="7"/>
      <c r="F14" s="6">
        <v>28.269706840000001</v>
      </c>
      <c r="G14" s="6">
        <v>785.07294828000011</v>
      </c>
      <c r="H14" s="6">
        <v>7.6049999999999995</v>
      </c>
      <c r="I14" s="6">
        <v>110.91290949000005</v>
      </c>
      <c r="J14" s="6">
        <v>790.86587929999757</v>
      </c>
      <c r="K14" s="8">
        <f t="shared" ref="K14:K22" si="0">SUM(C14:J14)</f>
        <v>16619.241350969998</v>
      </c>
      <c r="L14" s="17"/>
    </row>
    <row r="15" spans="2:12" x14ac:dyDescent="0.25">
      <c r="B15" s="11" t="s">
        <v>3</v>
      </c>
      <c r="C15" s="6">
        <v>16198.312058599997</v>
      </c>
      <c r="D15" s="6">
        <v>4406.11701309</v>
      </c>
      <c r="E15" s="7"/>
      <c r="F15" s="6">
        <v>0</v>
      </c>
      <c r="G15" s="6">
        <v>2457.2450299199995</v>
      </c>
      <c r="H15" s="6">
        <v>22.026249499999999</v>
      </c>
      <c r="I15" s="6">
        <v>38.944315349999997</v>
      </c>
      <c r="J15" s="6">
        <v>1935.1046159100001</v>
      </c>
      <c r="K15" s="8">
        <f t="shared" si="0"/>
        <v>25057.749282369994</v>
      </c>
      <c r="L15" s="17"/>
    </row>
    <row r="16" spans="2:12" x14ac:dyDescent="0.25">
      <c r="B16" s="11" t="s">
        <v>4</v>
      </c>
      <c r="C16" s="6">
        <v>11470.210310690003</v>
      </c>
      <c r="D16" s="6">
        <v>5614.2630173800007</v>
      </c>
      <c r="E16" s="7"/>
      <c r="F16" s="6">
        <v>20871.436189660006</v>
      </c>
      <c r="G16" s="6">
        <v>9835.3515911489994</v>
      </c>
      <c r="H16" s="6">
        <v>4.0682661800000002</v>
      </c>
      <c r="I16" s="6">
        <v>30542.167432629001</v>
      </c>
      <c r="J16" s="6">
        <v>23528.792012574999</v>
      </c>
      <c r="K16" s="8">
        <f t="shared" si="0"/>
        <v>101866.288820263</v>
      </c>
      <c r="L16" s="17"/>
    </row>
    <row r="17" spans="2:12" x14ac:dyDescent="0.25">
      <c r="B17" s="11" t="s">
        <v>5</v>
      </c>
      <c r="C17" s="6">
        <v>1333.7138167200001</v>
      </c>
      <c r="D17" s="6">
        <v>395.38987397</v>
      </c>
      <c r="E17" s="7"/>
      <c r="F17" s="6">
        <v>0</v>
      </c>
      <c r="G17" s="6">
        <v>267.30899534000002</v>
      </c>
      <c r="H17" s="6">
        <v>1.3368</v>
      </c>
      <c r="I17" s="6">
        <v>904.30822519099991</v>
      </c>
      <c r="J17" s="6">
        <v>830.20218316500006</v>
      </c>
      <c r="K17" s="8">
        <f t="shared" si="0"/>
        <v>3732.2598943860003</v>
      </c>
      <c r="L17" s="17"/>
    </row>
    <row r="18" spans="2:12" x14ac:dyDescent="0.25">
      <c r="B18" s="11" t="s">
        <v>6</v>
      </c>
      <c r="C18" s="6">
        <v>8.6282388699999988</v>
      </c>
      <c r="D18" s="6">
        <v>13.61807482</v>
      </c>
      <c r="E18" s="7"/>
      <c r="F18" s="6">
        <v>4021.2044781900017</v>
      </c>
      <c r="G18" s="6">
        <v>366.25600000000003</v>
      </c>
      <c r="H18" s="6">
        <v>0</v>
      </c>
      <c r="I18" s="6">
        <v>5926.850128400999</v>
      </c>
      <c r="J18" s="6">
        <v>1458.8991545899999</v>
      </c>
      <c r="K18" s="8">
        <f t="shared" si="0"/>
        <v>11795.456074870999</v>
      </c>
      <c r="L18" s="17"/>
    </row>
    <row r="19" spans="2:12" x14ac:dyDescent="0.25">
      <c r="B19" s="11" t="s">
        <v>7</v>
      </c>
      <c r="C19" s="6">
        <v>4916.0551467200003</v>
      </c>
      <c r="D19" s="6">
        <v>7249.2692601900008</v>
      </c>
      <c r="E19" s="7"/>
      <c r="F19" s="6">
        <v>0</v>
      </c>
      <c r="G19" s="6">
        <v>37860.590692010002</v>
      </c>
      <c r="H19" s="6">
        <v>0</v>
      </c>
      <c r="I19" s="6">
        <v>931.0042957600001</v>
      </c>
      <c r="J19" s="6">
        <v>5286.1620433336884</v>
      </c>
      <c r="K19" s="8">
        <f t="shared" si="0"/>
        <v>56243.081438013687</v>
      </c>
      <c r="L19" s="17"/>
    </row>
    <row r="20" spans="2:12" ht="30" x14ac:dyDescent="0.25">
      <c r="B20" s="12" t="s">
        <v>8</v>
      </c>
      <c r="C20" s="6">
        <v>1716.00682061</v>
      </c>
      <c r="D20" s="6">
        <v>1286.6720124699998</v>
      </c>
      <c r="E20" s="7"/>
      <c r="F20" s="6">
        <v>106.10641399999999</v>
      </c>
      <c r="G20" s="6">
        <v>893.02584404000004</v>
      </c>
      <c r="H20" s="6">
        <v>32.233011770000005</v>
      </c>
      <c r="I20" s="6">
        <v>1172.1620513300002</v>
      </c>
      <c r="J20" s="6">
        <v>100.96706049000001</v>
      </c>
      <c r="K20" s="8">
        <f t="shared" si="0"/>
        <v>5307.1732147100001</v>
      </c>
      <c r="L20" s="17"/>
    </row>
    <row r="21" spans="2:12" x14ac:dyDescent="0.25">
      <c r="B21" s="11" t="s">
        <v>9</v>
      </c>
      <c r="C21" s="6">
        <v>81093.498826509982</v>
      </c>
      <c r="D21" s="6">
        <v>7381.1492528199997</v>
      </c>
      <c r="E21" s="7"/>
      <c r="F21" s="6">
        <v>0</v>
      </c>
      <c r="G21" s="6">
        <v>23403.850590359998</v>
      </c>
      <c r="H21" s="6">
        <v>789.56890707000002</v>
      </c>
      <c r="I21" s="6">
        <v>4955.69785495</v>
      </c>
      <c r="J21" s="6">
        <v>16657.653565805995</v>
      </c>
      <c r="K21" s="8">
        <f t="shared" si="0"/>
        <v>134281.41899751598</v>
      </c>
      <c r="L21" s="17"/>
    </row>
    <row r="22" spans="2:12" x14ac:dyDescent="0.25">
      <c r="B22" s="11" t="s">
        <v>10</v>
      </c>
      <c r="C22" s="6">
        <v>2685.6792974099999</v>
      </c>
      <c r="D22" s="6">
        <v>5652.2421290799994</v>
      </c>
      <c r="E22" s="7"/>
      <c r="F22" s="6">
        <v>271.03781400000003</v>
      </c>
      <c r="G22" s="6">
        <v>4678.6710724390005</v>
      </c>
      <c r="H22" s="6">
        <v>41764.782646089989</v>
      </c>
      <c r="I22" s="6">
        <v>1289.4838913799999</v>
      </c>
      <c r="J22" s="6">
        <v>2923.3036300029994</v>
      </c>
      <c r="K22" s="8">
        <f t="shared" si="0"/>
        <v>59265.200480401982</v>
      </c>
      <c r="L22" s="17"/>
    </row>
    <row r="23" spans="2:12" x14ac:dyDescent="0.25">
      <c r="B23" s="10" t="s">
        <v>32</v>
      </c>
      <c r="C23" s="13">
        <f>SUM(C13:C22)</f>
        <v>150913.27441829999</v>
      </c>
      <c r="D23" s="13">
        <f t="shared" ref="D23:J23" si="1">SUM(D13:D22)</f>
        <v>48634.269785745942</v>
      </c>
      <c r="E23" s="13">
        <f t="shared" si="1"/>
        <v>88327.824168357212</v>
      </c>
      <c r="F23" s="13">
        <f t="shared" si="1"/>
        <v>29269.090982690006</v>
      </c>
      <c r="G23" s="13">
        <f t="shared" si="1"/>
        <v>106047.70548924798</v>
      </c>
      <c r="H23" s="13">
        <f t="shared" si="1"/>
        <v>43409.002770459992</v>
      </c>
      <c r="I23" s="13">
        <f t="shared" si="1"/>
        <v>64203.037143601003</v>
      </c>
      <c r="J23" s="13">
        <f t="shared" si="1"/>
        <v>58193.037855187562</v>
      </c>
      <c r="K23" s="13">
        <f>+SUM(C23:J23)</f>
        <v>588997.24261358962</v>
      </c>
    </row>
    <row r="24" spans="2:12" x14ac:dyDescent="0.25">
      <c r="B24" s="20"/>
      <c r="C24" s="21"/>
      <c r="D24" s="21"/>
      <c r="E24" s="21"/>
      <c r="F24" s="21"/>
      <c r="G24" s="21"/>
      <c r="H24" s="21"/>
      <c r="I24" s="21"/>
      <c r="J24" s="21"/>
      <c r="K24" s="21"/>
    </row>
    <row r="25" spans="2:12" x14ac:dyDescent="0.25">
      <c r="B25" t="s">
        <v>27</v>
      </c>
    </row>
    <row r="26" spans="2:12" x14ac:dyDescent="0.25">
      <c r="B26" t="s">
        <v>28</v>
      </c>
    </row>
    <row r="27" spans="2:12" x14ac:dyDescent="0.25">
      <c r="B27" t="s">
        <v>29</v>
      </c>
    </row>
    <row r="28" spans="2:12" x14ac:dyDescent="0.25">
      <c r="B28" t="s">
        <v>30</v>
      </c>
    </row>
    <row r="30" spans="2:12" x14ac:dyDescent="0.25">
      <c r="B30" t="s">
        <v>46</v>
      </c>
    </row>
  </sheetData>
  <mergeCells count="4">
    <mergeCell ref="B7:E7"/>
    <mergeCell ref="B8:E8"/>
    <mergeCell ref="B9:E9"/>
    <mergeCell ref="B10:E10"/>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Josefina Guzman Estevez</dc:creator>
  <cp:lastModifiedBy>Ministerio de Hacienda </cp:lastModifiedBy>
  <dcterms:created xsi:type="dcterms:W3CDTF">2015-06-05T18:17:20Z</dcterms:created>
  <dcterms:modified xsi:type="dcterms:W3CDTF">2025-04-22T19:15:49Z</dcterms:modified>
</cp:coreProperties>
</file>