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0" documentId="8_{4D7393CB-7FC0-4390-A0DF-B2AE9907BCAC}" xr6:coauthVersionLast="47" xr6:coauthVersionMax="47" xr10:uidLastSave="{00000000-0000-0000-0000-000000000000}"/>
  <bookViews>
    <workbookView xWindow="28680" yWindow="-120" windowWidth="29040" windowHeight="15720" xr2:uid="{152AFA92-3BB5-4C2F-A43F-49CF7BDE86CF}"/>
  </bookViews>
  <sheets>
    <sheet name="DGII" sheetId="1" r:id="rId1"/>
    <sheet name="DGA" sheetId="2" r:id="rId2"/>
    <sheet name="TESORERIA " sheetId="3" r:id="rId3"/>
    <sheet name="cut presupuestaria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3">'cut presupuestaria'!$B$3:$J$33</definedName>
    <definedName name="_xlnm.Print_Area" localSheetId="1">DGA!$B$3:$J$32</definedName>
    <definedName name="_xlnm.Print_Area" localSheetId="0">DGII!$B$4:$J$72</definedName>
    <definedName name="_xlnm.Print_Area" localSheetId="2">'TESORERIA '!$B$3:$J$87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localSheetId="3" hidden="1">{"'para SB'!$A$1318:$F$1381"}</definedName>
    <definedName name="HTML_Control" localSheetId="1" hidden="1">{"'para SB'!$A$1318:$F$1381"}</definedName>
    <definedName name="HTML_Control" localSheetId="2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localSheetId="3" hidden="1">{#N/A,#N/A,FALSE,"EXTRABUDGT"}</definedName>
    <definedName name="qqq" localSheetId="1" hidden="1">{#N/A,#N/A,FALSE,"EXTRABUDGT"}</definedName>
    <definedName name="qqq" localSheetId="2" hidden="1">{#N/A,#N/A,FALSE,"EXTRABUDGT"}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3">'cut presupuestaria'!$3:$7</definedName>
    <definedName name="_xlnm.Print_Titles" localSheetId="0">DGII!$4:$8</definedName>
    <definedName name="_xlnm.Print_Titles" localSheetId="2">'TESORERIA '!$3:$7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localSheetId="3" hidden="1">{#N/A,#N/A,FALSE,"BANKS"}</definedName>
    <definedName name="wrn.BANKS." localSheetId="1" hidden="1">{#N/A,#N/A,FALSE,"BANKS"}</definedName>
    <definedName name="wrn.BANKS." localSheetId="2" hidden="1">{#N/A,#N/A,FALSE,"BANKS"}</definedName>
    <definedName name="wrn.BANKS." hidden="1">{#N/A,#N/A,FALSE,"BANKS"}</definedName>
    <definedName name="wrn.BOP." localSheetId="3" hidden="1">{#N/A,#N/A,FALSE,"BOP"}</definedName>
    <definedName name="wrn.BOP." localSheetId="1" hidden="1">{#N/A,#N/A,FALSE,"BOP"}</definedName>
    <definedName name="wrn.BOP." localSheetId="2" hidden="1">{#N/A,#N/A,FALSE,"BOP"}</definedName>
    <definedName name="wrn.BOP." hidden="1">{#N/A,#N/A,FALSE,"BOP"}</definedName>
    <definedName name="wrn.BOP_MIDTERM." localSheetId="3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CREDIT." localSheetId="3" hidden="1">{#N/A,#N/A,FALSE,"CREDIT"}</definedName>
    <definedName name="wrn.CREDIT." localSheetId="1" hidden="1">{#N/A,#N/A,FALSE,"CREDIT"}</definedName>
    <definedName name="wrn.CREDIT." localSheetId="2" hidden="1">{#N/A,#N/A,FALSE,"CREDIT"}</definedName>
    <definedName name="wrn.CREDIT." hidden="1">{#N/A,#N/A,FALSE,"CREDIT"}</definedName>
    <definedName name="wrn.DEBTSVC." localSheetId="3" hidden="1">{#N/A,#N/A,FALSE,"DEBTSVC"}</definedName>
    <definedName name="wrn.DEBTSVC." localSheetId="1" hidden="1">{#N/A,#N/A,FALSE,"DEBTSVC"}</definedName>
    <definedName name="wrn.DEBTSVC." localSheetId="2" hidden="1">{#N/A,#N/A,FALSE,"DEBTSVC"}</definedName>
    <definedName name="wrn.DEBTSVC." hidden="1">{#N/A,#N/A,FALSE,"DEBTSVC"}</definedName>
    <definedName name="wrn.DEPO." localSheetId="3" hidden="1">{#N/A,#N/A,FALSE,"DEPO"}</definedName>
    <definedName name="wrn.DEPO." localSheetId="1" hidden="1">{#N/A,#N/A,FALSE,"DEPO"}</definedName>
    <definedName name="wrn.DEPO." localSheetId="2" hidden="1">{#N/A,#N/A,FALSE,"DEPO"}</definedName>
    <definedName name="wrn.DEPO." hidden="1">{#N/A,#N/A,FALSE,"DEPO"}</definedName>
    <definedName name="wrn.EXCISE." localSheetId="3" hidden="1">{#N/A,#N/A,FALSE,"EXCISE"}</definedName>
    <definedName name="wrn.EXCISE." localSheetId="1" hidden="1">{#N/A,#N/A,FALSE,"EXCISE"}</definedName>
    <definedName name="wrn.EXCISE." localSheetId="2" hidden="1">{#N/A,#N/A,FALSE,"EXCISE"}</definedName>
    <definedName name="wrn.EXCISE." hidden="1">{#N/A,#N/A,FALSE,"EXCISE"}</definedName>
    <definedName name="wrn.EXRATE." localSheetId="3" hidden="1">{#N/A,#N/A,FALSE,"EXRATE"}</definedName>
    <definedName name="wrn.EXRATE." localSheetId="1" hidden="1">{#N/A,#N/A,FALSE,"EXRATE"}</definedName>
    <definedName name="wrn.EXRATE." localSheetId="2" hidden="1">{#N/A,#N/A,FALSE,"EXRATE"}</definedName>
    <definedName name="wrn.EXRATE." hidden="1">{#N/A,#N/A,FALSE,"EXRATE"}</definedName>
    <definedName name="wrn.EXTDEBT." localSheetId="3" hidden="1">{#N/A,#N/A,FALSE,"EXTDEBT"}</definedName>
    <definedName name="wrn.EXTDEBT." localSheetId="1" hidden="1">{#N/A,#N/A,FALSE,"EXTDEBT"}</definedName>
    <definedName name="wrn.EXTDEBT." localSheetId="2" hidden="1">{#N/A,#N/A,FALSE,"EXTDEBT"}</definedName>
    <definedName name="wrn.EXTDEBT." hidden="1">{#N/A,#N/A,FALSE,"EXTDEBT"}</definedName>
    <definedName name="wrn.EXTRABUDGT." localSheetId="3" hidden="1">{#N/A,#N/A,FALSE,"EXTRABUDGT"}</definedName>
    <definedName name="wrn.EXTRABUDGT." localSheetId="1" hidden="1">{#N/A,#N/A,FALSE,"EXTRABUDGT"}</definedName>
    <definedName name="wrn.EXTRABUDGT." localSheetId="2" hidden="1">{#N/A,#N/A,FALSE,"EXTRABUDGT"}</definedName>
    <definedName name="wrn.EXTRABUDGT." hidden="1">{#N/A,#N/A,FALSE,"EXTRABUDGT"}</definedName>
    <definedName name="wrn.EXTRABUDGT2." localSheetId="3" hidden="1">{#N/A,#N/A,FALSE,"EXTRABUDGT2"}</definedName>
    <definedName name="wrn.EXTRABUDGT2." localSheetId="1" hidden="1">{#N/A,#N/A,FALSE,"EXTRABUDGT2"}</definedName>
    <definedName name="wrn.EXTRABUDGT2." localSheetId="2" hidden="1">{#N/A,#N/A,FALSE,"EXTRABUDGT2"}</definedName>
    <definedName name="wrn.EXTRABUDGT2." hidden="1">{#N/A,#N/A,FALSE,"EXTRABUDGT2"}</definedName>
    <definedName name="wrn.GDP." localSheetId="3" hidden="1">{#N/A,#N/A,FALSE,"GDP_ORIGIN";#N/A,#N/A,FALSE,"EMP_POP"}</definedName>
    <definedName name="wrn.GDP." localSheetId="1" hidden="1">{#N/A,#N/A,FALSE,"GDP_ORIGIN";#N/A,#N/A,FALSE,"EMP_POP"}</definedName>
    <definedName name="wrn.GDP." localSheetId="2" hidden="1">{#N/A,#N/A,FALSE,"GDP_ORIGIN";#N/A,#N/A,FALSE,"EMP_POP"}</definedName>
    <definedName name="wrn.GDP." hidden="1">{#N/A,#N/A,FALSE,"GDP_ORIGIN";#N/A,#N/A,FALSE,"EMP_POP"}</definedName>
    <definedName name="wrn.GGOVT." localSheetId="3" hidden="1">{#N/A,#N/A,FALSE,"GGOVT"}</definedName>
    <definedName name="wrn.GGOVT." localSheetId="1" hidden="1">{#N/A,#N/A,FALSE,"GGOVT"}</definedName>
    <definedName name="wrn.GGOVT." localSheetId="2" hidden="1">{#N/A,#N/A,FALSE,"GGOVT"}</definedName>
    <definedName name="wrn.GGOVT." hidden="1">{#N/A,#N/A,FALSE,"GGOVT"}</definedName>
    <definedName name="wrn.GGOVT2." localSheetId="3" hidden="1">{#N/A,#N/A,FALSE,"GGOVT2"}</definedName>
    <definedName name="wrn.GGOVT2." localSheetId="1" hidden="1">{#N/A,#N/A,FALSE,"GGOVT2"}</definedName>
    <definedName name="wrn.GGOVT2." localSheetId="2" hidden="1">{#N/A,#N/A,FALSE,"GGOVT2"}</definedName>
    <definedName name="wrn.GGOVT2." hidden="1">{#N/A,#N/A,FALSE,"GGOVT2"}</definedName>
    <definedName name="wrn.GGOVTPC." localSheetId="3" hidden="1">{#N/A,#N/A,FALSE,"GGOVT%"}</definedName>
    <definedName name="wrn.GGOVTPC." localSheetId="1" hidden="1">{#N/A,#N/A,FALSE,"GGOVT%"}</definedName>
    <definedName name="wrn.GGOVTPC." localSheetId="2" hidden="1">{#N/A,#N/A,FALSE,"GGOVT%"}</definedName>
    <definedName name="wrn.GGOVTPC." hidden="1">{#N/A,#N/A,FALSE,"GGOVT%"}</definedName>
    <definedName name="wrn.INCOMETX." localSheetId="3" hidden="1">{#N/A,#N/A,FALSE,"INCOMETX"}</definedName>
    <definedName name="wrn.INCOMETX." localSheetId="1" hidden="1">{#N/A,#N/A,FALSE,"INCOMETX"}</definedName>
    <definedName name="wrn.INCOMETX." localSheetId="2" hidden="1">{#N/A,#N/A,FALSE,"INCOMETX"}</definedName>
    <definedName name="wrn.INCOMETX." hidden="1">{#N/A,#N/A,FALSE,"INCOMETX"}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3" hidden="1">{#N/A,#N/A,FALSE,"INTERST"}</definedName>
    <definedName name="wrn.INTERST." localSheetId="1" hidden="1">{#N/A,#N/A,FALSE,"INTERST"}</definedName>
    <definedName name="wrn.INTERST." localSheetId="2" hidden="1">{#N/A,#N/A,FALSE,"INTERST"}</definedName>
    <definedName name="wrn.INTERST." hidden="1">{#N/A,#N/A,FALSE,"INTERST"}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hidden="1">{"MONA",#N/A,FALSE,"S"}</definedName>
    <definedName name="wrn.MS." localSheetId="3" hidden="1">{#N/A,#N/A,FALSE,"MS"}</definedName>
    <definedName name="wrn.MS." localSheetId="1" hidden="1">{#N/A,#N/A,FALSE,"MS"}</definedName>
    <definedName name="wrn.MS." localSheetId="2" hidden="1">{#N/A,#N/A,FALSE,"MS"}</definedName>
    <definedName name="wrn.MS." hidden="1">{#N/A,#N/A,FALSE,"MS"}</definedName>
    <definedName name="wrn.NBG." localSheetId="3" hidden="1">{#N/A,#N/A,FALSE,"NBG"}</definedName>
    <definedName name="wrn.NBG." localSheetId="1" hidden="1">{#N/A,#N/A,FALSE,"NBG"}</definedName>
    <definedName name="wrn.NBG." localSheetId="2" hidden="1">{#N/A,#N/A,FALSE,"NBG"}</definedName>
    <definedName name="wrn.NBG." hidden="1">{#N/A,#N/A,FALSE,"NBG"}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3" hidden="1">{#N/A,#N/A,FALSE,"PCPI"}</definedName>
    <definedName name="wrn.PCPI." localSheetId="1" hidden="1">{#N/A,#N/A,FALSE,"PCPI"}</definedName>
    <definedName name="wrn.PCPI." localSheetId="2" hidden="1">{#N/A,#N/A,FALSE,"PCPI"}</definedName>
    <definedName name="wrn.PCPI." hidden="1">{#N/A,#N/A,FALSE,"PCPI"}</definedName>
    <definedName name="wrn.PENSION." localSheetId="3" hidden="1">{#N/A,#N/A,FALSE,"PENSION"}</definedName>
    <definedName name="wrn.PENSION." localSheetId="1" hidden="1">{#N/A,#N/A,FALSE,"PENSION"}</definedName>
    <definedName name="wrn.PENSION." localSheetId="2" hidden="1">{#N/A,#N/A,FALSE,"PENSION"}</definedName>
    <definedName name="wrn.PENSION." hidden="1">{#N/A,#N/A,FALSE,"PENSION"}</definedName>
    <definedName name="wrn.PRUDENT." localSheetId="3" hidden="1">{#N/A,#N/A,FALSE,"PRUDENT"}</definedName>
    <definedName name="wrn.PRUDENT." localSheetId="1" hidden="1">{#N/A,#N/A,FALSE,"PRUDENT"}</definedName>
    <definedName name="wrn.PRUDENT." localSheetId="2" hidden="1">{#N/A,#N/A,FALSE,"PRUDENT"}</definedName>
    <definedName name="wrn.PRUDENT." hidden="1">{#N/A,#N/A,FALSE,"PRUDENT"}</definedName>
    <definedName name="wrn.PUBLEXP." localSheetId="3" hidden="1">{#N/A,#N/A,FALSE,"PUBLEXP"}</definedName>
    <definedName name="wrn.PUBLEXP." localSheetId="1" hidden="1">{#N/A,#N/A,FALSE,"PUBLEXP"}</definedName>
    <definedName name="wrn.PUBLEXP." localSheetId="2" hidden="1">{#N/A,#N/A,FALSE,"PUBLEXP"}</definedName>
    <definedName name="wrn.PUBLEXP." hidden="1">{#N/A,#N/A,FALSE,"PUBLEXP"}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3" hidden="1">{#N/A,#N/A,FALSE,"REVSHARE"}</definedName>
    <definedName name="wrn.REVSHARE." localSheetId="1" hidden="1">{#N/A,#N/A,FALSE,"REVSHARE"}</definedName>
    <definedName name="wrn.REVSHARE." localSheetId="2" hidden="1">{#N/A,#N/A,FALSE,"REVSHARE"}</definedName>
    <definedName name="wrn.REVSHARE." hidden="1">{#N/A,#N/A,FALSE,"REVSHARE"}</definedName>
    <definedName name="wrn.STATE." localSheetId="3" hidden="1">{#N/A,#N/A,FALSE,"STATE"}</definedName>
    <definedName name="wrn.STATE." localSheetId="1" hidden="1">{#N/A,#N/A,FALSE,"STATE"}</definedName>
    <definedName name="wrn.STATE." localSheetId="2" hidden="1">{#N/A,#N/A,FALSE,"STATE"}</definedName>
    <definedName name="wrn.STATE." hidden="1">{#N/A,#N/A,FALSE,"STATE"}</definedName>
    <definedName name="wrn.TAXARREARS." localSheetId="3" hidden="1">{#N/A,#N/A,FALSE,"TAXARREARS"}</definedName>
    <definedName name="wrn.TAXARREARS." localSheetId="1" hidden="1">{#N/A,#N/A,FALSE,"TAXARREARS"}</definedName>
    <definedName name="wrn.TAXARREARS." localSheetId="2" hidden="1">{#N/A,#N/A,FALSE,"TAXARREARS"}</definedName>
    <definedName name="wrn.TAXARREARS." hidden="1">{#N/A,#N/A,FALSE,"TAXARREARS"}</definedName>
    <definedName name="wrn.TAXPAYRS." localSheetId="3" hidden="1">{#N/A,#N/A,FALSE,"TAXPAYRS"}</definedName>
    <definedName name="wrn.TAXPAYRS." localSheetId="1" hidden="1">{#N/A,#N/A,FALSE,"TAXPAYRS"}</definedName>
    <definedName name="wrn.TAXPAYRS." localSheetId="2" hidden="1">{#N/A,#N/A,FALSE,"TAXPAYRS"}</definedName>
    <definedName name="wrn.TAXPAYRS." hidden="1">{#N/A,#N/A,FALSE,"TAXPAYRS"}</definedName>
    <definedName name="wrn.TRADE." localSheetId="3" hidden="1">{#N/A,#N/A,FALSE,"TRADE"}</definedName>
    <definedName name="wrn.TRADE." localSheetId="1" hidden="1">{#N/A,#N/A,FALSE,"TRADE"}</definedName>
    <definedName name="wrn.TRADE." localSheetId="2" hidden="1">{#N/A,#N/A,FALSE,"TRADE"}</definedName>
    <definedName name="wrn.TRADE." hidden="1">{#N/A,#N/A,FALSE,"TRADE"}</definedName>
    <definedName name="wrn.TRANSPORT." localSheetId="3" hidden="1">{#N/A,#N/A,FALSE,"TRANPORT"}</definedName>
    <definedName name="wrn.TRANSPORT." localSheetId="1" hidden="1">{#N/A,#N/A,FALSE,"TRANPORT"}</definedName>
    <definedName name="wrn.TRANSPORT." localSheetId="2" hidden="1">{#N/A,#N/A,FALSE,"TRANPORT"}</definedName>
    <definedName name="wrn.TRANSPORT." hidden="1">{#N/A,#N/A,FALSE,"TRANPORT"}</definedName>
    <definedName name="wrn.UNEMPL." localSheetId="3" hidden="1">{#N/A,#N/A,FALSE,"EMP_POP";#N/A,#N/A,FALSE,"UNEMPL"}</definedName>
    <definedName name="wrn.UNEMPL." localSheetId="1" hidden="1">{#N/A,#N/A,FALSE,"EMP_POP";#N/A,#N/A,FALSE,"UNEMPL"}</definedName>
    <definedName name="wrn.UNEMPL." localSheetId="2" hidden="1">{#N/A,#N/A,FALSE,"EMP_POP";#N/A,#N/A,FALSE,"UNEMPL"}</definedName>
    <definedName name="wrn.UNEMPL." hidden="1">{#N/A,#N/A,FALSE,"EMP_POP";#N/A,#N/A,FALSE,"UNEMPL"}</definedName>
    <definedName name="wrn.WAGES." localSheetId="3" hidden="1">{#N/A,#N/A,FALSE,"WAGES"}</definedName>
    <definedName name="wrn.WAGES." localSheetId="1" hidden="1">{#N/A,#N/A,FALSE,"WAGES"}</definedName>
    <definedName name="wrn.WAGES." localSheetId="2" hidden="1">{#N/A,#N/A,FALSE,"WAGES"}</definedName>
    <definedName name="wrn.WAGES." hidden="1">{#N/A,#N/A,FALSE,"WAGES"}</definedName>
    <definedName name="wrn.WEO." localSheetId="3" hidden="1">{"WEO",#N/A,FALSE,"T"}</definedName>
    <definedName name="wrn.WEO." localSheetId="1" hidden="1">{"WEO",#N/A,FALSE,"T"}</definedName>
    <definedName name="wrn.WEO." localSheetId="2" hidden="1">{"WEO",#N/A,FALSE,"T"}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4" l="1"/>
  <c r="D70" i="4"/>
  <c r="E70" i="4" s="1"/>
  <c r="I70" i="4" s="1"/>
  <c r="C70" i="4"/>
  <c r="H69" i="4"/>
  <c r="G68" i="4"/>
  <c r="G67" i="4" s="1"/>
  <c r="F68" i="4"/>
  <c r="F67" i="4" s="1"/>
  <c r="H66" i="4"/>
  <c r="D66" i="4"/>
  <c r="C66" i="4"/>
  <c r="E66" i="4" s="1"/>
  <c r="H65" i="4"/>
  <c r="D65" i="4"/>
  <c r="C65" i="4"/>
  <c r="E65" i="4" s="1"/>
  <c r="H64" i="4"/>
  <c r="C64" i="4"/>
  <c r="C63" i="4" s="1"/>
  <c r="H63" i="4"/>
  <c r="G63" i="4"/>
  <c r="F63" i="4"/>
  <c r="H62" i="4"/>
  <c r="D62" i="4"/>
  <c r="D61" i="4" s="1"/>
  <c r="H61" i="4"/>
  <c r="G61" i="4"/>
  <c r="F61" i="4"/>
  <c r="H60" i="4"/>
  <c r="H59" i="4"/>
  <c r="H58" i="4" s="1"/>
  <c r="H57" i="4" s="1"/>
  <c r="H56" i="4" s="1"/>
  <c r="H55" i="4" s="1"/>
  <c r="G58" i="4"/>
  <c r="G57" i="4" s="1"/>
  <c r="G56" i="4" s="1"/>
  <c r="G55" i="4" s="1"/>
  <c r="F58" i="4"/>
  <c r="F57" i="4"/>
  <c r="F56" i="4"/>
  <c r="F55" i="4" s="1"/>
  <c r="I54" i="4"/>
  <c r="I53" i="4" s="1"/>
  <c r="H54" i="4"/>
  <c r="H53" i="4" s="1"/>
  <c r="E54" i="4"/>
  <c r="G53" i="4"/>
  <c r="F53" i="4"/>
  <c r="E53" i="4"/>
  <c r="D53" i="4"/>
  <c r="C53" i="4"/>
  <c r="H52" i="4"/>
  <c r="E52" i="4"/>
  <c r="I52" i="4" s="1"/>
  <c r="D52" i="4"/>
  <c r="H51" i="4"/>
  <c r="D51" i="4"/>
  <c r="D50" i="4" s="1"/>
  <c r="D49" i="4" s="1"/>
  <c r="D48" i="4" s="1"/>
  <c r="D47" i="4" s="1"/>
  <c r="H50" i="4"/>
  <c r="G50" i="4"/>
  <c r="G49" i="4" s="1"/>
  <c r="G48" i="4" s="1"/>
  <c r="G47" i="4" s="1"/>
  <c r="F50" i="4"/>
  <c r="F49" i="4" s="1"/>
  <c r="F48" i="4" s="1"/>
  <c r="F47" i="4" s="1"/>
  <c r="H49" i="4"/>
  <c r="H48" i="4" s="1"/>
  <c r="H47" i="4" s="1"/>
  <c r="I34" i="4"/>
  <c r="H34" i="4"/>
  <c r="E34" i="4"/>
  <c r="I32" i="4"/>
  <c r="H32" i="4"/>
  <c r="E32" i="4"/>
  <c r="H31" i="4"/>
  <c r="I31" i="4" s="1"/>
  <c r="J31" i="4" s="1"/>
  <c r="G31" i="4"/>
  <c r="D69" i="4" s="1"/>
  <c r="D68" i="4" s="1"/>
  <c r="D67" i="4" s="1"/>
  <c r="F31" i="4"/>
  <c r="C69" i="4" s="1"/>
  <c r="E31" i="4"/>
  <c r="D31" i="4"/>
  <c r="C31" i="4"/>
  <c r="D30" i="4"/>
  <c r="D29" i="4" s="1"/>
  <c r="C30" i="4"/>
  <c r="C29" i="4" s="1"/>
  <c r="H28" i="4"/>
  <c r="H25" i="4" s="1"/>
  <c r="I25" i="4" s="1"/>
  <c r="J25" i="4" s="1"/>
  <c r="E28" i="4"/>
  <c r="E25" i="4" s="1"/>
  <c r="H27" i="4"/>
  <c r="I27" i="4" s="1"/>
  <c r="J27" i="4" s="1"/>
  <c r="E27" i="4"/>
  <c r="I26" i="4"/>
  <c r="J26" i="4" s="1"/>
  <c r="H26" i="4"/>
  <c r="G26" i="4"/>
  <c r="D64" i="4" s="1"/>
  <c r="D63" i="4" s="1"/>
  <c r="F26" i="4"/>
  <c r="E26" i="4"/>
  <c r="G25" i="4"/>
  <c r="F25" i="4"/>
  <c r="D25" i="4"/>
  <c r="C25" i="4"/>
  <c r="G24" i="4"/>
  <c r="F24" i="4"/>
  <c r="C62" i="4" s="1"/>
  <c r="E24" i="4"/>
  <c r="E23" i="4" s="1"/>
  <c r="D24" i="4"/>
  <c r="D23" i="4" s="1"/>
  <c r="C24" i="4"/>
  <c r="G23" i="4"/>
  <c r="C23" i="4"/>
  <c r="H22" i="4"/>
  <c r="G22" i="4"/>
  <c r="D60" i="4" s="1"/>
  <c r="F22" i="4"/>
  <c r="C60" i="4" s="1"/>
  <c r="E60" i="4" s="1"/>
  <c r="D22" i="4"/>
  <c r="C22" i="4"/>
  <c r="C19" i="4" s="1"/>
  <c r="C18" i="4" s="1"/>
  <c r="C17" i="4" s="1"/>
  <c r="G21" i="4"/>
  <c r="D59" i="4" s="1"/>
  <c r="D58" i="4" s="1"/>
  <c r="D57" i="4" s="1"/>
  <c r="D56" i="4" s="1"/>
  <c r="F21" i="4"/>
  <c r="C59" i="4" s="1"/>
  <c r="E21" i="4"/>
  <c r="E20" i="4" s="1"/>
  <c r="D21" i="4"/>
  <c r="D20" i="4" s="1"/>
  <c r="D19" i="4" s="1"/>
  <c r="D18" i="4" s="1"/>
  <c r="D17" i="4" s="1"/>
  <c r="C21" i="4"/>
  <c r="G20" i="4"/>
  <c r="G19" i="4" s="1"/>
  <c r="G18" i="4" s="1"/>
  <c r="G17" i="4" s="1"/>
  <c r="F20" i="4"/>
  <c r="F19" i="4" s="1"/>
  <c r="C20" i="4"/>
  <c r="H16" i="4"/>
  <c r="H15" i="4" s="1"/>
  <c r="E16" i="4"/>
  <c r="E15" i="4" s="1"/>
  <c r="G15" i="4"/>
  <c r="F15" i="4"/>
  <c r="D15" i="4"/>
  <c r="C15" i="4"/>
  <c r="H14" i="4"/>
  <c r="I14" i="4" s="1"/>
  <c r="E14" i="4"/>
  <c r="G13" i="4"/>
  <c r="F13" i="4"/>
  <c r="C51" i="4" s="1"/>
  <c r="C50" i="4" s="1"/>
  <c r="C49" i="4" s="1"/>
  <c r="C48" i="4" s="1"/>
  <c r="C47" i="4" s="1"/>
  <c r="D13" i="4"/>
  <c r="D12" i="4" s="1"/>
  <c r="D11" i="4" s="1"/>
  <c r="D10" i="4" s="1"/>
  <c r="D9" i="4" s="1"/>
  <c r="C13" i="4"/>
  <c r="C12" i="4" s="1"/>
  <c r="C11" i="4" s="1"/>
  <c r="C10" i="4" s="1"/>
  <c r="C9" i="4" s="1"/>
  <c r="G12" i="4"/>
  <c r="F12" i="4"/>
  <c r="F11" i="4" s="1"/>
  <c r="F10" i="4" s="1"/>
  <c r="F9" i="4" s="1"/>
  <c r="G11" i="4"/>
  <c r="G10" i="4" s="1"/>
  <c r="G9" i="4" s="1"/>
  <c r="G88" i="3"/>
  <c r="F88" i="3"/>
  <c r="H88" i="3" s="1"/>
  <c r="E88" i="3"/>
  <c r="F86" i="3"/>
  <c r="H86" i="3" s="1"/>
  <c r="I86" i="3" s="1"/>
  <c r="J86" i="3" s="1"/>
  <c r="E86" i="3"/>
  <c r="G85" i="3"/>
  <c r="G80" i="3" s="1"/>
  <c r="F85" i="3"/>
  <c r="H85" i="3" s="1"/>
  <c r="E85" i="3"/>
  <c r="H84" i="3"/>
  <c r="G84" i="3"/>
  <c r="F84" i="3"/>
  <c r="D84" i="3"/>
  <c r="E84" i="3" s="1"/>
  <c r="C84" i="3"/>
  <c r="H83" i="3"/>
  <c r="I83" i="3" s="1"/>
  <c r="J83" i="3" s="1"/>
  <c r="E83" i="3"/>
  <c r="J82" i="3"/>
  <c r="H82" i="3"/>
  <c r="I82" i="3" s="1"/>
  <c r="E82" i="3"/>
  <c r="H81" i="3"/>
  <c r="G81" i="3"/>
  <c r="F81" i="3"/>
  <c r="D81" i="3"/>
  <c r="C81" i="3"/>
  <c r="C80" i="3" s="1"/>
  <c r="D80" i="3"/>
  <c r="H78" i="3"/>
  <c r="G78" i="3"/>
  <c r="F78" i="3"/>
  <c r="E78" i="3"/>
  <c r="G77" i="3"/>
  <c r="H77" i="3" s="1"/>
  <c r="I77" i="3" s="1"/>
  <c r="F77" i="3"/>
  <c r="E77" i="3"/>
  <c r="G76" i="3"/>
  <c r="F76" i="3"/>
  <c r="E76" i="3"/>
  <c r="E75" i="3"/>
  <c r="E71" i="3" s="1"/>
  <c r="D75" i="3"/>
  <c r="C75" i="3"/>
  <c r="G74" i="3"/>
  <c r="F74" i="3"/>
  <c r="H74" i="3" s="1"/>
  <c r="I74" i="3" s="1"/>
  <c r="E74" i="3"/>
  <c r="G73" i="3"/>
  <c r="F73" i="3"/>
  <c r="H73" i="3" s="1"/>
  <c r="E73" i="3"/>
  <c r="G72" i="3"/>
  <c r="E72" i="3"/>
  <c r="D72" i="3"/>
  <c r="D71" i="3" s="1"/>
  <c r="C72" i="3"/>
  <c r="C71" i="3"/>
  <c r="H70" i="3"/>
  <c r="I70" i="3" s="1"/>
  <c r="J70" i="3" s="1"/>
  <c r="G70" i="3"/>
  <c r="F70" i="3"/>
  <c r="F68" i="3" s="1"/>
  <c r="F62" i="3" s="1"/>
  <c r="F59" i="3" s="1"/>
  <c r="E70" i="3"/>
  <c r="E68" i="3" s="1"/>
  <c r="G69" i="3"/>
  <c r="F69" i="3"/>
  <c r="H69" i="3" s="1"/>
  <c r="H68" i="3" s="1"/>
  <c r="E69" i="3"/>
  <c r="I68" i="3"/>
  <c r="J68" i="3" s="1"/>
  <c r="G68" i="3"/>
  <c r="D68" i="3"/>
  <c r="C68" i="3"/>
  <c r="C62" i="3" s="1"/>
  <c r="C59" i="3" s="1"/>
  <c r="H67" i="3"/>
  <c r="I67" i="3" s="1"/>
  <c r="G67" i="3"/>
  <c r="F67" i="3"/>
  <c r="E67" i="3"/>
  <c r="H66" i="3"/>
  <c r="I66" i="3" s="1"/>
  <c r="J66" i="3" s="1"/>
  <c r="G66" i="3"/>
  <c r="F66" i="3"/>
  <c r="E66" i="3"/>
  <c r="E65" i="3" s="1"/>
  <c r="E62" i="3" s="1"/>
  <c r="H65" i="3"/>
  <c r="G65" i="3"/>
  <c r="G62" i="3" s="1"/>
  <c r="F65" i="3"/>
  <c r="D65" i="3"/>
  <c r="D62" i="3" s="1"/>
  <c r="D59" i="3" s="1"/>
  <c r="D55" i="3" s="1"/>
  <c r="C65" i="3"/>
  <c r="G64" i="3"/>
  <c r="F64" i="3"/>
  <c r="H64" i="3" s="1"/>
  <c r="E64" i="3"/>
  <c r="I63" i="3"/>
  <c r="J63" i="3" s="1"/>
  <c r="H63" i="3"/>
  <c r="H62" i="3"/>
  <c r="I62" i="3" s="1"/>
  <c r="J62" i="3" s="1"/>
  <c r="G61" i="3"/>
  <c r="G60" i="3" s="1"/>
  <c r="F61" i="3"/>
  <c r="H61" i="3" s="1"/>
  <c r="I61" i="3" s="1"/>
  <c r="E61" i="3"/>
  <c r="E60" i="3" s="1"/>
  <c r="H60" i="3"/>
  <c r="I60" i="3" s="1"/>
  <c r="F60" i="3"/>
  <c r="H58" i="3"/>
  <c r="I58" i="3" s="1"/>
  <c r="I56" i="3" s="1"/>
  <c r="G58" i="3"/>
  <c r="F58" i="3"/>
  <c r="F56" i="3" s="1"/>
  <c r="E58" i="3"/>
  <c r="E56" i="3" s="1"/>
  <c r="I57" i="3"/>
  <c r="H57" i="3"/>
  <c r="E57" i="3"/>
  <c r="H56" i="3"/>
  <c r="G56" i="3"/>
  <c r="D56" i="3"/>
  <c r="C56" i="3"/>
  <c r="C55" i="3"/>
  <c r="G54" i="3"/>
  <c r="F54" i="3"/>
  <c r="H54" i="3" s="1"/>
  <c r="I54" i="3" s="1"/>
  <c r="J54" i="3" s="1"/>
  <c r="E54" i="3"/>
  <c r="G52" i="3"/>
  <c r="H52" i="3" s="1"/>
  <c r="I52" i="3" s="1"/>
  <c r="J52" i="3" s="1"/>
  <c r="F52" i="3"/>
  <c r="E52" i="3"/>
  <c r="G51" i="3"/>
  <c r="F51" i="3"/>
  <c r="H51" i="3" s="1"/>
  <c r="I51" i="3" s="1"/>
  <c r="E51" i="3"/>
  <c r="G50" i="3"/>
  <c r="G49" i="3" s="1"/>
  <c r="F50" i="3"/>
  <c r="E50" i="3"/>
  <c r="E49" i="3"/>
  <c r="E48" i="3" s="1"/>
  <c r="D49" i="3"/>
  <c r="D48" i="3" s="1"/>
  <c r="C49" i="3"/>
  <c r="C48" i="3"/>
  <c r="H47" i="3"/>
  <c r="E47" i="3"/>
  <c r="H46" i="3"/>
  <c r="I46" i="3" s="1"/>
  <c r="G46" i="3"/>
  <c r="F46" i="3"/>
  <c r="F45" i="3" s="1"/>
  <c r="E46" i="3"/>
  <c r="G45" i="3"/>
  <c r="D45" i="3"/>
  <c r="C45" i="3"/>
  <c r="H44" i="3"/>
  <c r="I44" i="3" s="1"/>
  <c r="E44" i="3"/>
  <c r="H43" i="3"/>
  <c r="I43" i="3" s="1"/>
  <c r="J43" i="3" s="1"/>
  <c r="G43" i="3"/>
  <c r="F43" i="3"/>
  <c r="E43" i="3"/>
  <c r="G42" i="3"/>
  <c r="F42" i="3"/>
  <c r="E42" i="3"/>
  <c r="D42" i="3"/>
  <c r="C42" i="3"/>
  <c r="I41" i="3"/>
  <c r="H41" i="3"/>
  <c r="E41" i="3"/>
  <c r="H40" i="3"/>
  <c r="H39" i="3" s="1"/>
  <c r="E40" i="3"/>
  <c r="E39" i="3" s="1"/>
  <c r="E38" i="3" s="1"/>
  <c r="G39" i="3"/>
  <c r="G38" i="3" s="1"/>
  <c r="F39" i="3"/>
  <c r="D39" i="3"/>
  <c r="D38" i="3" s="1"/>
  <c r="D37" i="3" s="1"/>
  <c r="C39" i="3"/>
  <c r="C38" i="3" s="1"/>
  <c r="C37" i="3" s="1"/>
  <c r="F38" i="3"/>
  <c r="F37" i="3" s="1"/>
  <c r="G37" i="3"/>
  <c r="H36" i="3"/>
  <c r="I36" i="3" s="1"/>
  <c r="E36" i="3"/>
  <c r="G35" i="3"/>
  <c r="F35" i="3"/>
  <c r="H35" i="3" s="1"/>
  <c r="E35" i="3"/>
  <c r="G34" i="3"/>
  <c r="F34" i="3"/>
  <c r="E34" i="3"/>
  <c r="D34" i="3"/>
  <c r="C34" i="3"/>
  <c r="H33" i="3"/>
  <c r="E33" i="3"/>
  <c r="I32" i="3"/>
  <c r="J32" i="3" s="1"/>
  <c r="G32" i="3"/>
  <c r="F32" i="3"/>
  <c r="H32" i="3" s="1"/>
  <c r="E32" i="3"/>
  <c r="G31" i="3"/>
  <c r="F31" i="3"/>
  <c r="E31" i="3"/>
  <c r="D31" i="3"/>
  <c r="C31" i="3"/>
  <c r="C26" i="3" s="1"/>
  <c r="C25" i="3" s="1"/>
  <c r="H30" i="3"/>
  <c r="E30" i="3"/>
  <c r="H29" i="3"/>
  <c r="I29" i="3" s="1"/>
  <c r="J29" i="3" s="1"/>
  <c r="G29" i="3"/>
  <c r="F29" i="3"/>
  <c r="E29" i="3"/>
  <c r="E28" i="3" s="1"/>
  <c r="E27" i="3" s="1"/>
  <c r="E26" i="3" s="1"/>
  <c r="E25" i="3" s="1"/>
  <c r="G28" i="3"/>
  <c r="F28" i="3"/>
  <c r="D28" i="3"/>
  <c r="D27" i="3" s="1"/>
  <c r="D26" i="3" s="1"/>
  <c r="D25" i="3" s="1"/>
  <c r="C28" i="3"/>
  <c r="G27" i="3"/>
  <c r="G26" i="3" s="1"/>
  <c r="G25" i="3" s="1"/>
  <c r="F27" i="3"/>
  <c r="C27" i="3"/>
  <c r="F26" i="3"/>
  <c r="F25" i="3" s="1"/>
  <c r="I24" i="3"/>
  <c r="H24" i="3"/>
  <c r="E24" i="3"/>
  <c r="E23" i="3" s="1"/>
  <c r="H23" i="3"/>
  <c r="H22" i="3" s="1"/>
  <c r="I22" i="3" s="1"/>
  <c r="G23" i="3"/>
  <c r="F23" i="3"/>
  <c r="F22" i="3" s="1"/>
  <c r="D23" i="3"/>
  <c r="C23" i="3"/>
  <c r="G22" i="3"/>
  <c r="D22" i="3"/>
  <c r="C22" i="3"/>
  <c r="E22" i="3" s="1"/>
  <c r="G21" i="3"/>
  <c r="F21" i="3"/>
  <c r="H21" i="3" s="1"/>
  <c r="I21" i="3" s="1"/>
  <c r="J21" i="3" s="1"/>
  <c r="E21" i="3"/>
  <c r="I20" i="3"/>
  <c r="J20" i="3" s="1"/>
  <c r="G20" i="3"/>
  <c r="F20" i="3"/>
  <c r="H20" i="3" s="1"/>
  <c r="H19" i="3" s="1"/>
  <c r="E20" i="3"/>
  <c r="G19" i="3"/>
  <c r="F19" i="3"/>
  <c r="E19" i="3"/>
  <c r="I19" i="3" s="1"/>
  <c r="J19" i="3" s="1"/>
  <c r="D19" i="3"/>
  <c r="C19" i="3"/>
  <c r="H18" i="3"/>
  <c r="E18" i="3"/>
  <c r="H17" i="3"/>
  <c r="I17" i="3" s="1"/>
  <c r="J17" i="3" s="1"/>
  <c r="G17" i="3"/>
  <c r="F17" i="3"/>
  <c r="E17" i="3"/>
  <c r="E16" i="3" s="1"/>
  <c r="E15" i="3" s="1"/>
  <c r="G16" i="3"/>
  <c r="F16" i="3"/>
  <c r="D16" i="3"/>
  <c r="D15" i="3" s="1"/>
  <c r="D10" i="3" s="1"/>
  <c r="D9" i="3" s="1"/>
  <c r="C16" i="3"/>
  <c r="G15" i="3"/>
  <c r="G10" i="3" s="1"/>
  <c r="G9" i="3" s="1"/>
  <c r="G8" i="3" s="1"/>
  <c r="F15" i="3"/>
  <c r="C15" i="3"/>
  <c r="H14" i="3"/>
  <c r="E14" i="3"/>
  <c r="H13" i="3"/>
  <c r="I13" i="3" s="1"/>
  <c r="E13" i="3"/>
  <c r="E12" i="3"/>
  <c r="E11" i="3" s="1"/>
  <c r="E10" i="3" s="1"/>
  <c r="E9" i="3" s="1"/>
  <c r="G11" i="3"/>
  <c r="F11" i="3"/>
  <c r="F10" i="3" s="1"/>
  <c r="F9" i="3" s="1"/>
  <c r="F8" i="3" s="1"/>
  <c r="D11" i="3"/>
  <c r="C11" i="3"/>
  <c r="C10" i="3" s="1"/>
  <c r="C9" i="3"/>
  <c r="C8" i="3" s="1"/>
  <c r="C53" i="3" s="1"/>
  <c r="H31" i="2"/>
  <c r="H29" i="2"/>
  <c r="I29" i="2" s="1"/>
  <c r="J29" i="2" s="1"/>
  <c r="E29" i="2"/>
  <c r="I28" i="2"/>
  <c r="J28" i="2" s="1"/>
  <c r="H28" i="2"/>
  <c r="E28" i="2"/>
  <c r="H27" i="2"/>
  <c r="H26" i="2" s="1"/>
  <c r="I26" i="2" s="1"/>
  <c r="J26" i="2" s="1"/>
  <c r="G27" i="2"/>
  <c r="G26" i="2" s="1"/>
  <c r="F27" i="2"/>
  <c r="E27" i="2"/>
  <c r="D27" i="2"/>
  <c r="C27" i="2"/>
  <c r="F26" i="2"/>
  <c r="E26" i="2"/>
  <c r="D26" i="2"/>
  <c r="C26" i="2"/>
  <c r="H25" i="2"/>
  <c r="E25" i="2"/>
  <c r="I25" i="2" s="1"/>
  <c r="H24" i="2"/>
  <c r="I24" i="2" s="1"/>
  <c r="J24" i="2" s="1"/>
  <c r="E24" i="2"/>
  <c r="H23" i="2"/>
  <c r="H22" i="2" s="1"/>
  <c r="I22" i="2" s="1"/>
  <c r="J22" i="2" s="1"/>
  <c r="E23" i="2"/>
  <c r="G22" i="2"/>
  <c r="F22" i="2"/>
  <c r="E22" i="2"/>
  <c r="E19" i="2" s="1"/>
  <c r="D22" i="2"/>
  <c r="D19" i="2" s="1"/>
  <c r="C22" i="2"/>
  <c r="G21" i="2"/>
  <c r="G20" i="2" s="1"/>
  <c r="G19" i="2" s="1"/>
  <c r="F21" i="2"/>
  <c r="H21" i="2" s="1"/>
  <c r="E21" i="2"/>
  <c r="E20" i="2"/>
  <c r="D20" i="2"/>
  <c r="C20" i="2"/>
  <c r="C19" i="2"/>
  <c r="H18" i="2"/>
  <c r="I18" i="2" s="1"/>
  <c r="J18" i="2" s="1"/>
  <c r="E18" i="2"/>
  <c r="H17" i="2"/>
  <c r="I17" i="2" s="1"/>
  <c r="E17" i="2"/>
  <c r="H16" i="2"/>
  <c r="I16" i="2" s="1"/>
  <c r="J16" i="2" s="1"/>
  <c r="E16" i="2"/>
  <c r="I15" i="2"/>
  <c r="J15" i="2" s="1"/>
  <c r="H15" i="2"/>
  <c r="E15" i="2"/>
  <c r="H14" i="2"/>
  <c r="I14" i="2" s="1"/>
  <c r="J14" i="2" s="1"/>
  <c r="E14" i="2"/>
  <c r="E12" i="2" s="1"/>
  <c r="H13" i="2"/>
  <c r="H12" i="2" s="1"/>
  <c r="I12" i="2" s="1"/>
  <c r="J12" i="2" s="1"/>
  <c r="E13" i="2"/>
  <c r="G12" i="2"/>
  <c r="F12" i="2"/>
  <c r="D12" i="2"/>
  <c r="D9" i="2" s="1"/>
  <c r="D8" i="2" s="1"/>
  <c r="D30" i="2" s="1"/>
  <c r="D32" i="2" s="1"/>
  <c r="C12" i="2"/>
  <c r="C9" i="2" s="1"/>
  <c r="C8" i="2" s="1"/>
  <c r="C30" i="2" s="1"/>
  <c r="C32" i="2" s="1"/>
  <c r="G11" i="2"/>
  <c r="F11" i="2"/>
  <c r="F9" i="2" s="1"/>
  <c r="E11" i="2"/>
  <c r="E9" i="2" s="1"/>
  <c r="E8" i="2" s="1"/>
  <c r="E30" i="2" s="1"/>
  <c r="E32" i="2" s="1"/>
  <c r="G10" i="2"/>
  <c r="F10" i="2"/>
  <c r="E10" i="2"/>
  <c r="D10" i="2"/>
  <c r="C10" i="2"/>
  <c r="G9" i="2"/>
  <c r="G8" i="2" s="1"/>
  <c r="G30" i="2" s="1"/>
  <c r="G32" i="2" s="1"/>
  <c r="G71" i="1"/>
  <c r="F71" i="1"/>
  <c r="H71" i="1" s="1"/>
  <c r="I71" i="1" s="1"/>
  <c r="E71" i="1"/>
  <c r="G70" i="1"/>
  <c r="F70" i="1"/>
  <c r="H70" i="1" s="1"/>
  <c r="I70" i="1" s="1"/>
  <c r="J70" i="1" s="1"/>
  <c r="D70" i="1"/>
  <c r="C70" i="1"/>
  <c r="E70" i="1" s="1"/>
  <c r="H69" i="1"/>
  <c r="G69" i="1"/>
  <c r="F69" i="1"/>
  <c r="D69" i="1"/>
  <c r="C69" i="1"/>
  <c r="C66" i="1" s="1"/>
  <c r="H68" i="1"/>
  <c r="E68" i="1"/>
  <c r="I68" i="1" s="1"/>
  <c r="J68" i="1" s="1"/>
  <c r="H67" i="1"/>
  <c r="E67" i="1"/>
  <c r="G66" i="1"/>
  <c r="D66" i="1"/>
  <c r="G64" i="1"/>
  <c r="H64" i="1" s="1"/>
  <c r="I64" i="1" s="1"/>
  <c r="J64" i="1" s="1"/>
  <c r="F64" i="1"/>
  <c r="E64" i="1"/>
  <c r="H63" i="1"/>
  <c r="E63" i="1"/>
  <c r="I63" i="1" s="1"/>
  <c r="J63" i="1" s="1"/>
  <c r="H62" i="1"/>
  <c r="I62" i="1" s="1"/>
  <c r="J62" i="1" s="1"/>
  <c r="E62" i="1"/>
  <c r="H61" i="1"/>
  <c r="I61" i="1" s="1"/>
  <c r="E61" i="1"/>
  <c r="H60" i="1"/>
  <c r="H59" i="1" s="1"/>
  <c r="E60" i="1"/>
  <c r="G59" i="1"/>
  <c r="F59" i="1"/>
  <c r="E59" i="1"/>
  <c r="E58" i="1" s="1"/>
  <c r="E57" i="1" s="1"/>
  <c r="D59" i="1"/>
  <c r="D58" i="1" s="1"/>
  <c r="D57" i="1" s="1"/>
  <c r="C59" i="1"/>
  <c r="G58" i="1"/>
  <c r="G57" i="1" s="1"/>
  <c r="F58" i="1"/>
  <c r="F57" i="1" s="1"/>
  <c r="C58" i="1"/>
  <c r="C57" i="1"/>
  <c r="H56" i="1"/>
  <c r="E56" i="1"/>
  <c r="I56" i="1" s="1"/>
  <c r="J56" i="1" s="1"/>
  <c r="H55" i="1"/>
  <c r="I55" i="1" s="1"/>
  <c r="J55" i="1" s="1"/>
  <c r="G55" i="1"/>
  <c r="F55" i="1"/>
  <c r="E55" i="1"/>
  <c r="E53" i="1" s="1"/>
  <c r="H54" i="1"/>
  <c r="I54" i="1" s="1"/>
  <c r="J54" i="1" s="1"/>
  <c r="F54" i="1"/>
  <c r="E54" i="1"/>
  <c r="G53" i="1"/>
  <c r="G49" i="1" s="1"/>
  <c r="F53" i="1"/>
  <c r="D53" i="1"/>
  <c r="C53" i="1"/>
  <c r="H52" i="1"/>
  <c r="H50" i="1" s="1"/>
  <c r="E52" i="1"/>
  <c r="H51" i="1"/>
  <c r="E51" i="1"/>
  <c r="I51" i="1" s="1"/>
  <c r="J51" i="1" s="1"/>
  <c r="G50" i="1"/>
  <c r="F50" i="1"/>
  <c r="E50" i="1"/>
  <c r="E49" i="1" s="1"/>
  <c r="D50" i="1"/>
  <c r="D49" i="1" s="1"/>
  <c r="C50" i="1"/>
  <c r="F49" i="1"/>
  <c r="C49" i="1"/>
  <c r="H48" i="1"/>
  <c r="I48" i="1" s="1"/>
  <c r="J48" i="1" s="1"/>
  <c r="G48" i="1"/>
  <c r="F48" i="1"/>
  <c r="E48" i="1"/>
  <c r="H47" i="1"/>
  <c r="I47" i="1" s="1"/>
  <c r="J47" i="1" s="1"/>
  <c r="G47" i="1"/>
  <c r="F47" i="1"/>
  <c r="E47" i="1"/>
  <c r="H46" i="1"/>
  <c r="I46" i="1" s="1"/>
  <c r="E46" i="1"/>
  <c r="G45" i="1"/>
  <c r="F45" i="1"/>
  <c r="H45" i="1" s="1"/>
  <c r="E45" i="1"/>
  <c r="G44" i="1"/>
  <c r="F44" i="1"/>
  <c r="E44" i="1"/>
  <c r="D44" i="1"/>
  <c r="C44" i="1"/>
  <c r="H43" i="1"/>
  <c r="I43" i="1" s="1"/>
  <c r="J43" i="1" s="1"/>
  <c r="E43" i="1"/>
  <c r="G42" i="1"/>
  <c r="F42" i="1"/>
  <c r="H42" i="1" s="1"/>
  <c r="I42" i="1" s="1"/>
  <c r="J42" i="1" s="1"/>
  <c r="E42" i="1"/>
  <c r="G41" i="1"/>
  <c r="F41" i="1"/>
  <c r="H41" i="1" s="1"/>
  <c r="I41" i="1" s="1"/>
  <c r="J41" i="1" s="1"/>
  <c r="E41" i="1"/>
  <c r="G40" i="1"/>
  <c r="F40" i="1"/>
  <c r="H40" i="1" s="1"/>
  <c r="I40" i="1" s="1"/>
  <c r="J40" i="1" s="1"/>
  <c r="E40" i="1"/>
  <c r="G39" i="1"/>
  <c r="F39" i="1"/>
  <c r="H39" i="1" s="1"/>
  <c r="E39" i="1"/>
  <c r="G38" i="1"/>
  <c r="F38" i="1"/>
  <c r="E38" i="1"/>
  <c r="D38" i="1"/>
  <c r="C38" i="1"/>
  <c r="H37" i="1"/>
  <c r="I37" i="1" s="1"/>
  <c r="J37" i="1" s="1"/>
  <c r="E37" i="1"/>
  <c r="G36" i="1"/>
  <c r="F36" i="1"/>
  <c r="H36" i="1" s="1"/>
  <c r="I36" i="1" s="1"/>
  <c r="J36" i="1" s="1"/>
  <c r="E36" i="1"/>
  <c r="G35" i="1"/>
  <c r="F35" i="1"/>
  <c r="H35" i="1" s="1"/>
  <c r="I35" i="1" s="1"/>
  <c r="J35" i="1" s="1"/>
  <c r="E35" i="1"/>
  <c r="H34" i="1"/>
  <c r="I34" i="1" s="1"/>
  <c r="J34" i="1" s="1"/>
  <c r="E34" i="1"/>
  <c r="I33" i="1"/>
  <c r="J33" i="1" s="1"/>
  <c r="H33" i="1"/>
  <c r="E33" i="1"/>
  <c r="H32" i="1"/>
  <c r="I32" i="1" s="1"/>
  <c r="J32" i="1" s="1"/>
  <c r="E32" i="1"/>
  <c r="G31" i="1"/>
  <c r="F31" i="1"/>
  <c r="H31" i="1" s="1"/>
  <c r="I31" i="1" s="1"/>
  <c r="J31" i="1" s="1"/>
  <c r="E31" i="1"/>
  <c r="G30" i="1"/>
  <c r="F30" i="1"/>
  <c r="H30" i="1" s="1"/>
  <c r="E30" i="1"/>
  <c r="G29" i="1"/>
  <c r="E29" i="1"/>
  <c r="E26" i="1" s="1"/>
  <c r="D29" i="1"/>
  <c r="C29" i="1"/>
  <c r="G28" i="1"/>
  <c r="H28" i="1" s="1"/>
  <c r="F28" i="1"/>
  <c r="E28" i="1"/>
  <c r="G27" i="1"/>
  <c r="G26" i="1" s="1"/>
  <c r="F27" i="1"/>
  <c r="E27" i="1"/>
  <c r="D27" i="1"/>
  <c r="C27" i="1"/>
  <c r="D26" i="1"/>
  <c r="C26" i="1"/>
  <c r="G25" i="1"/>
  <c r="F25" i="1"/>
  <c r="H25" i="1" s="1"/>
  <c r="I25" i="1" s="1"/>
  <c r="J25" i="1" s="1"/>
  <c r="E25" i="1"/>
  <c r="E16" i="1" s="1"/>
  <c r="H24" i="1"/>
  <c r="I24" i="1" s="1"/>
  <c r="J24" i="1" s="1"/>
  <c r="E24" i="1"/>
  <c r="G23" i="1"/>
  <c r="F23" i="1"/>
  <c r="H23" i="1" s="1"/>
  <c r="I23" i="1" s="1"/>
  <c r="J23" i="1" s="1"/>
  <c r="E23" i="1"/>
  <c r="I22" i="1"/>
  <c r="J22" i="1" s="1"/>
  <c r="H22" i="1"/>
  <c r="E22" i="1"/>
  <c r="G21" i="1"/>
  <c r="H21" i="1" s="1"/>
  <c r="I21" i="1" s="1"/>
  <c r="J21" i="1" s="1"/>
  <c r="F21" i="1"/>
  <c r="E21" i="1"/>
  <c r="G20" i="1"/>
  <c r="H20" i="1" s="1"/>
  <c r="I20" i="1" s="1"/>
  <c r="J20" i="1" s="1"/>
  <c r="F20" i="1"/>
  <c r="E20" i="1"/>
  <c r="G19" i="1"/>
  <c r="H19" i="1" s="1"/>
  <c r="I19" i="1" s="1"/>
  <c r="J19" i="1" s="1"/>
  <c r="F19" i="1"/>
  <c r="E19" i="1"/>
  <c r="G18" i="1"/>
  <c r="G17" i="1" s="1"/>
  <c r="G16" i="1" s="1"/>
  <c r="G10" i="1" s="1"/>
  <c r="F18" i="1"/>
  <c r="E18" i="1"/>
  <c r="E17" i="1"/>
  <c r="D17" i="1"/>
  <c r="C17" i="1"/>
  <c r="D16" i="1"/>
  <c r="D10" i="1" s="1"/>
  <c r="D9" i="1" s="1"/>
  <c r="D65" i="1" s="1"/>
  <c r="D72" i="1" s="1"/>
  <c r="C16" i="1"/>
  <c r="C10" i="1" s="1"/>
  <c r="C9" i="1" s="1"/>
  <c r="C65" i="1" s="1"/>
  <c r="G15" i="1"/>
  <c r="F15" i="1"/>
  <c r="H15" i="1" s="1"/>
  <c r="I15" i="1" s="1"/>
  <c r="J15" i="1" s="1"/>
  <c r="E15" i="1"/>
  <c r="G14" i="1"/>
  <c r="F14" i="1"/>
  <c r="H14" i="1" s="1"/>
  <c r="I14" i="1" s="1"/>
  <c r="J14" i="1" s="1"/>
  <c r="E14" i="1"/>
  <c r="G13" i="1"/>
  <c r="F13" i="1"/>
  <c r="H13" i="1" s="1"/>
  <c r="I13" i="1" s="1"/>
  <c r="J13" i="1" s="1"/>
  <c r="E13" i="1"/>
  <c r="G12" i="1"/>
  <c r="F12" i="1"/>
  <c r="H12" i="1" s="1"/>
  <c r="E12" i="1"/>
  <c r="G11" i="1"/>
  <c r="F11" i="1"/>
  <c r="E11" i="1"/>
  <c r="D11" i="1"/>
  <c r="C11" i="1"/>
  <c r="H46" i="4" l="1"/>
  <c r="H71" i="4" s="1"/>
  <c r="I66" i="4"/>
  <c r="J66" i="4"/>
  <c r="C68" i="4"/>
  <c r="E69" i="4"/>
  <c r="I65" i="4"/>
  <c r="J65" i="4"/>
  <c r="I60" i="4"/>
  <c r="J60" i="4"/>
  <c r="C8" i="4"/>
  <c r="C33" i="4" s="1"/>
  <c r="E59" i="4"/>
  <c r="C58" i="4"/>
  <c r="C57" i="4" s="1"/>
  <c r="C61" i="4"/>
  <c r="E62" i="4"/>
  <c r="F46" i="4"/>
  <c r="F71" i="4" s="1"/>
  <c r="D8" i="4"/>
  <c r="D33" i="4" s="1"/>
  <c r="D35" i="4" s="1"/>
  <c r="F18" i="4"/>
  <c r="F17" i="4" s="1"/>
  <c r="D55" i="4"/>
  <c r="D46" i="4" s="1"/>
  <c r="D71" i="4" s="1"/>
  <c r="G46" i="4"/>
  <c r="G71" i="4" s="1"/>
  <c r="E13" i="4"/>
  <c r="E12" i="4" s="1"/>
  <c r="E11" i="4" s="1"/>
  <c r="E10" i="4" s="1"/>
  <c r="E9" i="4" s="1"/>
  <c r="I16" i="4"/>
  <c r="I15" i="4" s="1"/>
  <c r="E22" i="4"/>
  <c r="I22" i="4" s="1"/>
  <c r="J22" i="4" s="1"/>
  <c r="I28" i="4"/>
  <c r="J28" i="4" s="1"/>
  <c r="E30" i="4"/>
  <c r="E29" i="4" s="1"/>
  <c r="H68" i="4"/>
  <c r="H67" i="4" s="1"/>
  <c r="H21" i="4"/>
  <c r="H24" i="4"/>
  <c r="F30" i="4"/>
  <c r="E64" i="4"/>
  <c r="G30" i="4"/>
  <c r="G29" i="4" s="1"/>
  <c r="G8" i="4" s="1"/>
  <c r="G33" i="4" s="1"/>
  <c r="G35" i="4" s="1"/>
  <c r="H13" i="4"/>
  <c r="F23" i="4"/>
  <c r="D8" i="3"/>
  <c r="D53" i="3" s="1"/>
  <c r="D79" i="3" s="1"/>
  <c r="D87" i="3" s="1"/>
  <c r="H38" i="3"/>
  <c r="I85" i="3"/>
  <c r="E59" i="3"/>
  <c r="E55" i="3" s="1"/>
  <c r="I18" i="3"/>
  <c r="I23" i="3"/>
  <c r="I30" i="3"/>
  <c r="I33" i="3"/>
  <c r="J56" i="3"/>
  <c r="F72" i="3"/>
  <c r="H76" i="3"/>
  <c r="F75" i="3"/>
  <c r="H50" i="3"/>
  <c r="F49" i="3"/>
  <c r="F48" i="3" s="1"/>
  <c r="F53" i="3" s="1"/>
  <c r="I73" i="3"/>
  <c r="J73" i="3" s="1"/>
  <c r="H72" i="3"/>
  <c r="G48" i="3"/>
  <c r="G53" i="3" s="1"/>
  <c r="I88" i="3"/>
  <c r="J88" i="3" s="1"/>
  <c r="H11" i="3"/>
  <c r="I14" i="3"/>
  <c r="C79" i="3"/>
  <c r="C87" i="3" s="1"/>
  <c r="I12" i="3"/>
  <c r="J12" i="3" s="1"/>
  <c r="I35" i="3"/>
  <c r="J35" i="3" s="1"/>
  <c r="H34" i="3"/>
  <c r="I34" i="3" s="1"/>
  <c r="J34" i="3" s="1"/>
  <c r="H42" i="3"/>
  <c r="I42" i="3" s="1"/>
  <c r="J42" i="3" s="1"/>
  <c r="I47" i="3"/>
  <c r="J58" i="3"/>
  <c r="G59" i="3"/>
  <c r="I64" i="3"/>
  <c r="I65" i="3"/>
  <c r="J65" i="3" s="1"/>
  <c r="I69" i="3"/>
  <c r="G75" i="3"/>
  <c r="G71" i="3" s="1"/>
  <c r="H28" i="3"/>
  <c r="H31" i="3"/>
  <c r="I31" i="3" s="1"/>
  <c r="J31" i="3" s="1"/>
  <c r="I39" i="3"/>
  <c r="E45" i="3"/>
  <c r="E37" i="3" s="1"/>
  <c r="E8" i="3" s="1"/>
  <c r="E53" i="3" s="1"/>
  <c r="E79" i="3" s="1"/>
  <c r="E87" i="3" s="1"/>
  <c r="H59" i="3"/>
  <c r="I78" i="3"/>
  <c r="J78" i="3" s="1"/>
  <c r="F80" i="3"/>
  <c r="I84" i="3"/>
  <c r="H16" i="3"/>
  <c r="H80" i="3"/>
  <c r="I40" i="3"/>
  <c r="E81" i="3"/>
  <c r="E80" i="3" s="1"/>
  <c r="H45" i="3"/>
  <c r="I21" i="2"/>
  <c r="H20" i="2"/>
  <c r="H19" i="2" s="1"/>
  <c r="I19" i="2" s="1"/>
  <c r="J19" i="2" s="1"/>
  <c r="F20" i="2"/>
  <c r="F19" i="2" s="1"/>
  <c r="F8" i="2" s="1"/>
  <c r="F30" i="2" s="1"/>
  <c r="F32" i="2" s="1"/>
  <c r="I27" i="2"/>
  <c r="J27" i="2" s="1"/>
  <c r="H11" i="2"/>
  <c r="I23" i="2"/>
  <c r="J23" i="2" s="1"/>
  <c r="I31" i="2"/>
  <c r="I13" i="2"/>
  <c r="J13" i="2" s="1"/>
  <c r="H11" i="1"/>
  <c r="I12" i="1"/>
  <c r="J12" i="1" s="1"/>
  <c r="H29" i="1"/>
  <c r="I29" i="1" s="1"/>
  <c r="J29" i="1" s="1"/>
  <c r="I30" i="1"/>
  <c r="J30" i="1" s="1"/>
  <c r="I50" i="1"/>
  <c r="J50" i="1" s="1"/>
  <c r="H49" i="1"/>
  <c r="I49" i="1" s="1"/>
  <c r="J49" i="1" s="1"/>
  <c r="H38" i="1"/>
  <c r="I38" i="1" s="1"/>
  <c r="J38" i="1" s="1"/>
  <c r="I39" i="1"/>
  <c r="J39" i="1" s="1"/>
  <c r="H66" i="1"/>
  <c r="C72" i="1"/>
  <c r="G9" i="1"/>
  <c r="G65" i="1" s="1"/>
  <c r="G72" i="1" s="1"/>
  <c r="I59" i="1"/>
  <c r="H58" i="1"/>
  <c r="E10" i="1"/>
  <c r="E9" i="1" s="1"/>
  <c r="E65" i="1" s="1"/>
  <c r="H27" i="1"/>
  <c r="I28" i="1"/>
  <c r="J28" i="1" s="1"/>
  <c r="H44" i="1"/>
  <c r="I44" i="1" s="1"/>
  <c r="J44" i="1" s="1"/>
  <c r="I45" i="1"/>
  <c r="J45" i="1" s="1"/>
  <c r="F66" i="1"/>
  <c r="F29" i="1"/>
  <c r="F26" i="1" s="1"/>
  <c r="I52" i="1"/>
  <c r="H53" i="1"/>
  <c r="I53" i="1" s="1"/>
  <c r="J53" i="1" s="1"/>
  <c r="I60" i="1"/>
  <c r="I67" i="1"/>
  <c r="J67" i="1" s="1"/>
  <c r="H18" i="1"/>
  <c r="E69" i="1"/>
  <c r="E66" i="1" s="1"/>
  <c r="E72" i="1" s="1"/>
  <c r="F17" i="1"/>
  <c r="F16" i="1" s="1"/>
  <c r="F10" i="1" s="1"/>
  <c r="F9" i="1" s="1"/>
  <c r="F65" i="1" s="1"/>
  <c r="E68" i="4" l="1"/>
  <c r="C67" i="4"/>
  <c r="H23" i="4"/>
  <c r="I23" i="4" s="1"/>
  <c r="J23" i="4" s="1"/>
  <c r="I24" i="4"/>
  <c r="J24" i="4" s="1"/>
  <c r="E33" i="4"/>
  <c r="E35" i="4" s="1"/>
  <c r="C35" i="4"/>
  <c r="C56" i="4"/>
  <c r="C55" i="4" s="1"/>
  <c r="E58" i="4"/>
  <c r="I59" i="4"/>
  <c r="J59" i="4"/>
  <c r="I21" i="4"/>
  <c r="J21" i="4" s="1"/>
  <c r="H20" i="4"/>
  <c r="I64" i="4"/>
  <c r="J64" i="4"/>
  <c r="E63" i="4"/>
  <c r="H30" i="4"/>
  <c r="F29" i="4"/>
  <c r="F8" i="4" s="1"/>
  <c r="F33" i="4" s="1"/>
  <c r="F35" i="4" s="1"/>
  <c r="I13" i="4"/>
  <c r="J13" i="4" s="1"/>
  <c r="H12" i="4"/>
  <c r="E51" i="4"/>
  <c r="E61" i="4"/>
  <c r="J62" i="4"/>
  <c r="I62" i="4"/>
  <c r="J69" i="4"/>
  <c r="I69" i="4"/>
  <c r="E19" i="4"/>
  <c r="E18" i="4" s="1"/>
  <c r="E17" i="4" s="1"/>
  <c r="E8" i="4" s="1"/>
  <c r="I50" i="3"/>
  <c r="H49" i="3"/>
  <c r="I38" i="3"/>
  <c r="J38" i="3" s="1"/>
  <c r="H37" i="3"/>
  <c r="I37" i="3" s="1"/>
  <c r="J37" i="3" s="1"/>
  <c r="I28" i="3"/>
  <c r="J28" i="3" s="1"/>
  <c r="H27" i="3"/>
  <c r="G55" i="3"/>
  <c r="G79" i="3" s="1"/>
  <c r="G87" i="3" s="1"/>
  <c r="I81" i="3"/>
  <c r="J81" i="3" s="1"/>
  <c r="I72" i="3"/>
  <c r="J72" i="3" s="1"/>
  <c r="H71" i="3"/>
  <c r="I71" i="3" s="1"/>
  <c r="J71" i="3" s="1"/>
  <c r="I76" i="3"/>
  <c r="H75" i="3"/>
  <c r="I75" i="3" s="1"/>
  <c r="I80" i="3"/>
  <c r="J80" i="3" s="1"/>
  <c r="I59" i="3"/>
  <c r="J59" i="3" s="1"/>
  <c r="F71" i="3"/>
  <c r="F55" i="3" s="1"/>
  <c r="F79" i="3" s="1"/>
  <c r="F87" i="3" s="1"/>
  <c r="I16" i="3"/>
  <c r="J16" i="3" s="1"/>
  <c r="H15" i="3"/>
  <c r="I15" i="3" s="1"/>
  <c r="J15" i="3" s="1"/>
  <c r="I45" i="3"/>
  <c r="H10" i="3"/>
  <c r="I11" i="3"/>
  <c r="J11" i="3" s="1"/>
  <c r="I11" i="2"/>
  <c r="J11" i="2" s="1"/>
  <c r="H10" i="2"/>
  <c r="J21" i="2"/>
  <c r="I20" i="2"/>
  <c r="J20" i="2" s="1"/>
  <c r="I66" i="1"/>
  <c r="J66" i="1" s="1"/>
  <c r="H26" i="1"/>
  <c r="I26" i="1" s="1"/>
  <c r="J26" i="1" s="1"/>
  <c r="I27" i="1"/>
  <c r="J27" i="1" s="1"/>
  <c r="F72" i="1"/>
  <c r="I18" i="1"/>
  <c r="J18" i="1" s="1"/>
  <c r="H17" i="1"/>
  <c r="I69" i="1"/>
  <c r="J69" i="1" s="1"/>
  <c r="I58" i="1"/>
  <c r="H57" i="1"/>
  <c r="I57" i="1" s="1"/>
  <c r="J57" i="1" s="1"/>
  <c r="I11" i="1"/>
  <c r="J11" i="1" s="1"/>
  <c r="H29" i="4" l="1"/>
  <c r="I29" i="4" s="1"/>
  <c r="J29" i="4" s="1"/>
  <c r="I30" i="4"/>
  <c r="J30" i="4" s="1"/>
  <c r="J61" i="4"/>
  <c r="I61" i="4"/>
  <c r="I63" i="4"/>
  <c r="J63" i="4"/>
  <c r="E50" i="4"/>
  <c r="J51" i="4"/>
  <c r="I51" i="4"/>
  <c r="I20" i="4"/>
  <c r="H19" i="4"/>
  <c r="H11" i="4"/>
  <c r="I12" i="4"/>
  <c r="J12" i="4" s="1"/>
  <c r="I58" i="4"/>
  <c r="E57" i="4"/>
  <c r="J58" i="4"/>
  <c r="C46" i="4"/>
  <c r="C71" i="4" s="1"/>
  <c r="J68" i="4"/>
  <c r="I68" i="4"/>
  <c r="E67" i="4"/>
  <c r="H9" i="3"/>
  <c r="I10" i="3"/>
  <c r="J10" i="3" s="1"/>
  <c r="H55" i="3"/>
  <c r="I49" i="3"/>
  <c r="H48" i="3"/>
  <c r="I27" i="3"/>
  <c r="J27" i="3" s="1"/>
  <c r="H26" i="3"/>
  <c r="I10" i="2"/>
  <c r="J10" i="2" s="1"/>
  <c r="H9" i="2"/>
  <c r="H16" i="1"/>
  <c r="I17" i="1"/>
  <c r="J17" i="1" s="1"/>
  <c r="H10" i="4" l="1"/>
  <c r="I11" i="4"/>
  <c r="J11" i="4" s="1"/>
  <c r="H18" i="4"/>
  <c r="I19" i="4"/>
  <c r="J19" i="4" s="1"/>
  <c r="I57" i="4"/>
  <c r="E56" i="4"/>
  <c r="J57" i="4"/>
  <c r="I67" i="4"/>
  <c r="J67" i="4"/>
  <c r="J50" i="4"/>
  <c r="I50" i="4"/>
  <c r="E49" i="4"/>
  <c r="I48" i="3"/>
  <c r="J48" i="3" s="1"/>
  <c r="I55" i="3"/>
  <c r="J55" i="3" s="1"/>
  <c r="I26" i="3"/>
  <c r="J26" i="3" s="1"/>
  <c r="H25" i="3"/>
  <c r="I25" i="3" s="1"/>
  <c r="J25" i="3" s="1"/>
  <c r="H8" i="3"/>
  <c r="I8" i="3" s="1"/>
  <c r="J8" i="3" s="1"/>
  <c r="I9" i="3"/>
  <c r="J9" i="3" s="1"/>
  <c r="H8" i="2"/>
  <c r="I9" i="2"/>
  <c r="J9" i="2" s="1"/>
  <c r="I16" i="1"/>
  <c r="J16" i="1" s="1"/>
  <c r="H10" i="1"/>
  <c r="E48" i="4" l="1"/>
  <c r="I49" i="4"/>
  <c r="J49" i="4"/>
  <c r="I18" i="4"/>
  <c r="J18" i="4" s="1"/>
  <c r="H17" i="4"/>
  <c r="I17" i="4" s="1"/>
  <c r="J17" i="4" s="1"/>
  <c r="J56" i="4"/>
  <c r="I56" i="4"/>
  <c r="E55" i="4"/>
  <c r="H9" i="4"/>
  <c r="I10" i="4"/>
  <c r="J10" i="4" s="1"/>
  <c r="H53" i="3"/>
  <c r="H30" i="2"/>
  <c r="I8" i="2"/>
  <c r="J8" i="2" s="1"/>
  <c r="H9" i="1"/>
  <c r="I10" i="1"/>
  <c r="J10" i="1" s="1"/>
  <c r="I9" i="4" l="1"/>
  <c r="J9" i="4" s="1"/>
  <c r="H8" i="4"/>
  <c r="I55" i="4"/>
  <c r="J55" i="4"/>
  <c r="I48" i="4"/>
  <c r="E47" i="4"/>
  <c r="J48" i="4"/>
  <c r="I53" i="3"/>
  <c r="J53" i="3" s="1"/>
  <c r="H79" i="3"/>
  <c r="I30" i="2"/>
  <c r="J30" i="2" s="1"/>
  <c r="H32" i="2"/>
  <c r="I32" i="2" s="1"/>
  <c r="J32" i="2" s="1"/>
  <c r="I9" i="1"/>
  <c r="J9" i="1" s="1"/>
  <c r="H65" i="1"/>
  <c r="J47" i="4" l="1"/>
  <c r="I47" i="4"/>
  <c r="E46" i="4"/>
  <c r="H33" i="4"/>
  <c r="I8" i="4"/>
  <c r="J8" i="4" s="1"/>
  <c r="H87" i="3"/>
  <c r="I87" i="3" s="1"/>
  <c r="J87" i="3" s="1"/>
  <c r="I79" i="3"/>
  <c r="J79" i="3" s="1"/>
  <c r="I65" i="1"/>
  <c r="J65" i="1" s="1"/>
  <c r="H72" i="1"/>
  <c r="I72" i="1" s="1"/>
  <c r="J72" i="1" s="1"/>
  <c r="H35" i="4" l="1"/>
  <c r="I35" i="4" s="1"/>
  <c r="I33" i="4"/>
  <c r="J33" i="4" s="1"/>
  <c r="E71" i="4"/>
  <c r="J46" i="4"/>
  <c r="I46" i="4"/>
  <c r="J71" i="4" l="1"/>
  <c r="I71" i="4"/>
</calcChain>
</file>

<file path=xl/sharedStrings.xml><?xml version="1.0" encoding="utf-8"?>
<sst xmlns="http://schemas.openxmlformats.org/spreadsheetml/2006/main" count="305" uniqueCount="179">
  <si>
    <t xml:space="preserve"> CUADRO No.2</t>
  </si>
  <si>
    <t>INGRESOS FISCALES COMPARADOS POR PARTIDAS, DIRECCION GENERAL DE IMPUESTOS INTERNOS</t>
  </si>
  <si>
    <t>ENERO-FEBRERO  2025/2024</t>
  </si>
  <si>
    <t xml:space="preserve">(En millones RD$) </t>
  </si>
  <si>
    <t>PARTIDAS</t>
  </si>
  <si>
    <t>VARIACION</t>
  </si>
  <si>
    <t>ENERO</t>
  </si>
  <si>
    <t>FEBRERO</t>
  </si>
  <si>
    <t>Abs.</t>
  </si>
  <si>
    <t>%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</si>
  <si>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</si>
  <si>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</si>
  <si>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</si>
  <si>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</si>
  <si>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</si>
  <si>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</si>
  <si>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</si>
  <si>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</si>
  <si>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</si>
  <si>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</si>
  <si>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</si>
  <si>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</si>
  <si>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</si>
  <si>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</si>
  <si>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</si>
  <si>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</si>
  <si>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</si>
  <si>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</si>
  <si>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</si>
  <si>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</si>
  <si>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</si>
  <si>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</si>
  <si>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</si>
  <si>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</si>
  <si>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</si>
  <si>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</si>
  <si>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</si>
  <si>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</si>
  <si>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</si>
  <si>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</si>
  <si>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</si>
  <si>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</si>
  <si>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</si>
  <si>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</si>
  <si>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</si>
  <si>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</si>
  <si>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</si>
  <si>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</si>
  <si>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</si>
  <si>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</si>
  <si>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</si>
  <si>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</si>
  <si>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</si>
  <si>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</si>
  <si>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</si>
  <si>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</si>
  <si>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</si>
  <si>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</si>
  <si>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</si>
  <si>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- Multas y Sanciones</t>
  </si>
  <si>
    <t>- Ingresos Diversos</t>
  </si>
  <si>
    <t>-Ingresos por diferencial del gas licuado de petróleo</t>
  </si>
  <si>
    <t xml:space="preserve">   TOTAL </t>
  </si>
  <si>
    <t>Otros Ingresos:</t>
  </si>
  <si>
    <t xml:space="preserve"> % Plan de construcciones (Ley 6-86) -Fondo Pensiones Trabajadores de la Construcción</t>
  </si>
  <si>
    <t xml:space="preserve">Fianzas Judiciales y depósitos en consignación </t>
  </si>
  <si>
    <t>Fondo de contribución especial para la gestión integral de residuos</t>
  </si>
  <si>
    <t>Venta de Sellos Especiales para el Colegio de Abogados</t>
  </si>
  <si>
    <t xml:space="preserve">Fondo para Registro y Devolución de los Depositos en excesos en la Cuenta Unica del Tesoro </t>
  </si>
  <si>
    <t>TOTAL DE INGRESOS REPORTADOS EN EL SIGEF</t>
  </si>
  <si>
    <t>FUENTE: Elaborado por la Direción General de Polí ítica y Legislación Tributaria (DGPLT) del Ministerio de Hacienda, con los datos del Sistema Integrado de Gestión Financiera (SIGEF).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</si>
  <si>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</si>
  <si>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</si>
  <si>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  y los depósitos en exceso de la recaudadora., </t>
  </si>
  <si>
    <t>Las informaciones presentadas difieren de las presentadas en  Portal de Transparencia Fiscal,  ya que solo incluyen los ingresos presupuestarios.</t>
  </si>
  <si>
    <t xml:space="preserve"> CUADRO No.3</t>
  </si>
  <si>
    <t>INGRESOS FISCALES COMPARADOS POR PARTIDAS, DIRECCION GENERAL DE ADUANAS</t>
  </si>
  <si>
    <t>1) IMPUESTOS INTERNOS SOBRE MERCANCIAS Y SERVICIOS</t>
  </si>
  <si>
    <t>- Impuesto Selectivo a las demás Mercancías</t>
  </si>
  <si>
    <t>- Impuesto adicional de RD$2.0 al consumo de gasoil y gasolina premium-regular</t>
  </si>
  <si>
    <t>2) IMPUESTOS SOBRE EL COMERCIO Y LAS TRANSACCIONES COMERCIO EXTERIOR</t>
  </si>
  <si>
    <t>- Impuestos sobre las Importaciones</t>
  </si>
  <si>
    <t>- Impuestos Arancelarios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</si>
  <si>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</si>
  <si>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</si>
  <si>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</si>
  <si>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</si>
  <si>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IV) OTROS INGRESOS</t>
  </si>
  <si>
    <t>TOTAL</t>
  </si>
  <si>
    <t xml:space="preserve">Fondo para Registro y Devolución de los Depósitos en excesos en la Cuenta Única del Tesoro </t>
  </si>
  <si>
    <t xml:space="preserve">     Excluye los depósitos en exceso de la DGA.</t>
  </si>
  <si>
    <t>CUADRO No.4</t>
  </si>
  <si>
    <t xml:space="preserve"> INGRESOS FISCALES COMPARADOS  POR PARTIDAS, TESORERÍA NACIONAL</t>
  </si>
  <si>
    <t>ENERO-FEBRERO 2025/2024</t>
  </si>
  <si>
    <t>(En millones de RD$)</t>
  </si>
  <si>
    <t>- Impuesto para Contribuir al Desarrollo de las Telecomunicaciones</t>
  </si>
  <si>
    <t>- Fondo de Contribución al Desarrollo de las Telecomunicaciones (2127)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</si>
  <si>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</si>
  <si>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</si>
  <si>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</si>
  <si>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Fondo General</t>
  </si>
  <si>
    <t>2) IMPUESTOS SOBRE EL COMERCIO Y LAS TRANSACCIONES/COMERCIO EXTERIOR</t>
  </si>
  <si>
    <t>- Derechos Consulares</t>
  </si>
  <si>
    <t>II) CONTRIBUCIONES SOCIALES</t>
  </si>
  <si>
    <t xml:space="preserve">III) TRANSFERENCIAS </t>
  </si>
  <si>
    <t>- Transferencias Corrientes</t>
  </si>
  <si>
    <t>- De Instituciones  Públicas Descentralizadas o Autónomas</t>
  </si>
  <si>
    <t>IV) INGRESOS POR CONTRAPRESTACION</t>
  </si>
  <si>
    <t>- PROMESE</t>
  </si>
  <si>
    <t>- Fondo General</t>
  </si>
  <si>
    <t>- Otras Ventas</t>
  </si>
  <si>
    <t>- Otras Ventas de Servicios del Gobierno Central</t>
  </si>
  <si>
    <t>- Expedición y Renovación de Pasaportes</t>
  </si>
  <si>
    <t>V) OTROS INGRESOS</t>
  </si>
  <si>
    <t xml:space="preserve"> - Rentas de Propiedad</t>
  </si>
  <si>
    <t>- Dividendos por Inversiones Empresariales</t>
  </si>
  <si>
    <t>- Dividendos Banco de reservas</t>
  </si>
  <si>
    <t>- Otros Dividendos (FONPER)</t>
  </si>
  <si>
    <t xml:space="preserve">- Intereses </t>
  </si>
  <si>
    <t>- Intereses por Colocación de Inversiones Financieras</t>
  </si>
  <si>
    <t>- Ingresos TSS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</si>
  <si>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</si>
  <si>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</si>
  <si>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</si>
  <si>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</si>
  <si>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</si>
  <si>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 xml:space="preserve">TOTAL </t>
  </si>
  <si>
    <t>DONACIONES</t>
  </si>
  <si>
    <t>FUENTES FINANCIERAS</t>
  </si>
  <si>
    <t>Disminición de Activos Financieros</t>
  </si>
  <si>
    <t xml:space="preserve"> -Disminución de documentos por cobrar de largo plazo</t>
  </si>
  <si>
    <t>- Recuperación de Prestamos Internos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</si>
  <si>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</si>
  <si>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</si>
  <si>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</si>
  <si>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</si>
  <si>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documentos por pagar Externo de largo plazo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</si>
  <si>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</si>
  <si>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</si>
  <si>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</si>
  <si>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</si>
  <si>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</si>
  <si>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</si>
  <si>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</si>
  <si>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</si>
  <si>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</si>
  <si>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</si>
  <si>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</si>
  <si>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</si>
  <si>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</si>
  <si>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</si>
  <si>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</si>
  <si>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</si>
  <si>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 xml:space="preserve">INFOTEP </t>
  </si>
  <si>
    <t>Plan de construcciones (Ley 6-86) -Fondo Pensiones Trabajadores de la Construcción</t>
  </si>
  <si>
    <t>Patrimonio Público Recuperado</t>
  </si>
  <si>
    <t>Devolución de Recursos a empleados por Retenciones Excesivas por TSS.</t>
  </si>
  <si>
    <t>Ingresos de la CUT No Presupuestaria</t>
  </si>
  <si>
    <t>Ingresos de las Inst. Centralizadas en la CUT Presupuestaria</t>
  </si>
  <si>
    <t xml:space="preserve">(1) Cifras sujetas a rectificación.  Incluye los dólares convertidos a la tasa oficial.  </t>
  </si>
  <si>
    <t xml:space="preserve">     Excluye los Depósitos a Cargo del Estado, Fondos Especiales y de Terceros, ingresos de las instituciones centralizadas en la CUT no presupuestaria y los depósitos en exceso de las recaudadoras. </t>
  </si>
  <si>
    <t xml:space="preserve">Las informaciones presentadas difieren de las presentadas en  Portal de Transparencia Fiscal,  ya que solo incluyen los ingresos presupuestarios. </t>
  </si>
  <si>
    <t xml:space="preserve"> INGRESOS FISCALES COMPARADOS  POR PARTIDAS, RECAUDACIONES DIRECTAS DE LAS INSTITUCIONES CENTRALIZADAS EN LA CUT</t>
  </si>
  <si>
    <t>ENERO-FEBRERO 2024/2025</t>
  </si>
  <si>
    <t>- Recursos de Captación Directa del Ministerio de Interior y Policia</t>
  </si>
  <si>
    <t xml:space="preserve">- Otros </t>
  </si>
  <si>
    <t>- Otros (Transferencias internas)</t>
  </si>
  <si>
    <t>- Recursos de captación directa del programa PROMESE CAL ( D. No. 308-97)</t>
  </si>
  <si>
    <t>- Ingresos de las Inst. Centralizadas en mercancías en la CUT</t>
  </si>
  <si>
    <t>- Ingresos de las Inst. Centralizadas en Servicios en la CUT</t>
  </si>
  <si>
    <t xml:space="preserve"> - Recursos de Captación Directa para el Fomento y Desarrollo del Gas Natural en el Parque vehicular</t>
  </si>
  <si>
    <t>- Recursos de Captación Directa por Prestación de Servicios (MIVHED), Ley No.160-21</t>
  </si>
  <si>
    <t xml:space="preserve">- Otros registros contratos y cobros </t>
  </si>
  <si>
    <t>Recursos de Captación Directa de la Procuradoria General de la República ( multas de tránsito)</t>
  </si>
  <si>
    <t xml:space="preserve"> Incremento de disponibilidades (devolución de recursos a la CUT años anteriores)</t>
  </si>
  <si>
    <t>FUENTE: Elaborado por la Direción General de Polí ítica y Legislación Tributaria (DGPLT) del Ministerio de Hacienda, con los datos del Sistema Integrado de Gestión Financiera (SIGEF), Informe de Ejecución de Ingresos.</t>
  </si>
  <si>
    <t>ENERO-DICIEMBRE 2025/PRESUPUESTO 2025</t>
  </si>
  <si>
    <t>PRESUPUESTO  2025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</si>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</sst>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#,##0.0"/>
    <numFmt numFmtId="167" formatCode="_(* #,##0.0000_);_(* \(#,##0.0000\);_(* &quot;-&quot;??_);_(@_)"/>
    <numFmt numFmtId="168" formatCode="#,##0.0000_);\(#,##0.0000\)"/>
  </numFmts>
  <fonts count="32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sz val="12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Gotham"/>
    </font>
    <font>
      <b/>
      <sz val="10"/>
      <name val="Arial"/>
      <family val="2"/>
    </font>
    <font>
      <sz val="11"/>
      <name val="Arial"/>
      <family val="2"/>
    </font>
    <font>
      <u/>
      <sz val="7"/>
      <color indexed="12"/>
      <name val="Arial"/>
      <family val="2"/>
    </font>
    <font>
      <b/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sz val="9"/>
      <name val="Gotham"/>
    </font>
    <font>
      <sz val="10"/>
      <name val="Gotham"/>
    </font>
    <font>
      <b/>
      <sz val="9"/>
      <color indexed="8"/>
      <name val="Gotham"/>
    </font>
    <font>
      <sz val="8"/>
      <color indexed="8"/>
      <name val="Gotham"/>
    </font>
    <font>
      <sz val="10"/>
      <name val="Segoe UI"/>
      <family val="2"/>
    </font>
    <font>
      <b/>
      <sz val="8"/>
      <color indexed="8"/>
      <name val="Gotham"/>
    </font>
    <font>
      <sz val="11"/>
      <name val="Segoe UI"/>
      <family val="2"/>
    </font>
    <font>
      <sz val="8"/>
      <name val="Gotham"/>
    </font>
    <font>
      <sz val="10"/>
      <name val="Antique Olive"/>
      <family val="2"/>
    </font>
    <font>
      <sz val="10"/>
      <color rgb="FFFF0000"/>
      <name val="Arial"/>
      <family val="2"/>
    </font>
    <font>
      <sz val="12"/>
      <name val="Arial"/>
      <family val="2"/>
    </font>
    <font>
      <u/>
      <sz val="10"/>
      <color indexed="8"/>
      <name val="Gotham"/>
    </font>
    <font>
      <b/>
      <u/>
      <sz val="10"/>
      <color indexed="8"/>
      <name val="Gotham"/>
    </font>
    <font>
      <sz val="10"/>
      <color indexed="8"/>
      <name val="Segoe UI"/>
      <family val="2"/>
    </font>
    <font>
      <sz val="9"/>
      <color indexed="8"/>
      <name val="Gotham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4999237037263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39" fontId="9" fillId="0" borderId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39" fontId="9" fillId="0" borderId="0"/>
  </cellStyleXfs>
  <cellXfs count="277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1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164" fontId="8" fillId="2" borderId="8" xfId="3" applyNumberFormat="1" applyFont="1" applyFill="1" applyBorder="1"/>
    <xf numFmtId="43" fontId="0" fillId="0" borderId="0" xfId="1" applyFont="1"/>
    <xf numFmtId="0" fontId="8" fillId="0" borderId="8" xfId="2" applyFont="1" applyBorder="1"/>
    <xf numFmtId="164" fontId="8" fillId="2" borderId="9" xfId="2" applyNumberFormat="1" applyFont="1" applyFill="1" applyBorder="1"/>
    <xf numFmtId="49" fontId="10" fillId="0" borderId="8" xfId="4" applyNumberFormat="1" applyFont="1" applyBorder="1" applyAlignment="1">
      <alignment horizontal="left" indent="1"/>
    </xf>
    <xf numFmtId="164" fontId="10" fillId="2" borderId="9" xfId="2" applyNumberFormat="1" applyFont="1" applyFill="1" applyBorder="1"/>
    <xf numFmtId="49" fontId="8" fillId="0" borderId="8" xfId="2" applyNumberFormat="1" applyFont="1" applyBorder="1" applyAlignment="1">
      <alignment horizontal="left" indent="1"/>
    </xf>
    <xf numFmtId="49" fontId="10" fillId="0" borderId="8" xfId="4" applyNumberFormat="1" applyFont="1" applyBorder="1" applyAlignment="1">
      <alignment horizontal="left" indent="2"/>
    </xf>
    <xf numFmtId="49" fontId="10" fillId="0" borderId="8" xfId="0" applyNumberFormat="1" applyFont="1" applyBorder="1" applyAlignment="1">
      <alignment horizontal="left" indent="2"/>
    </xf>
    <xf numFmtId="49" fontId="10" fillId="0" borderId="8" xfId="2" applyNumberFormat="1" applyFont="1" applyBorder="1" applyAlignment="1">
      <alignment horizontal="left" indent="2"/>
    </xf>
    <xf numFmtId="0" fontId="8" fillId="0" borderId="8" xfId="2" applyFont="1" applyBorder="1" applyAlignment="1">
      <alignment horizontal="left" indent="1"/>
    </xf>
    <xf numFmtId="49" fontId="10" fillId="0" borderId="8" xfId="5" applyNumberFormat="1" applyFont="1" applyBorder="1" applyAlignment="1">
      <alignment horizontal="left" indent="2"/>
    </xf>
    <xf numFmtId="0" fontId="11" fillId="0" borderId="8" xfId="0" applyFont="1" applyBorder="1"/>
    <xf numFmtId="0" fontId="12" fillId="0" borderId="0" xfId="0" applyFont="1"/>
    <xf numFmtId="49" fontId="8" fillId="0" borderId="8" xfId="5" applyNumberFormat="1" applyFont="1" applyBorder="1" applyAlignment="1">
      <alignment horizontal="left" indent="1"/>
    </xf>
    <xf numFmtId="43" fontId="10" fillId="2" borderId="9" xfId="1" applyFont="1" applyFill="1" applyBorder="1"/>
    <xf numFmtId="0" fontId="0" fillId="0" borderId="0" xfId="0" applyAlignment="1">
      <alignment vertical="center"/>
    </xf>
    <xf numFmtId="164" fontId="8" fillId="2" borderId="8" xfId="2" applyNumberFormat="1" applyFont="1" applyFill="1" applyBorder="1"/>
    <xf numFmtId="49" fontId="8" fillId="0" borderId="8" xfId="5" applyNumberFormat="1" applyFont="1" applyBorder="1" applyAlignment="1">
      <alignment horizontal="left"/>
    </xf>
    <xf numFmtId="0" fontId="13" fillId="0" borderId="0" xfId="0" applyFont="1"/>
    <xf numFmtId="43" fontId="8" fillId="2" borderId="9" xfId="1" applyFont="1" applyFill="1" applyBorder="1"/>
    <xf numFmtId="43" fontId="13" fillId="0" borderId="0" xfId="1" applyFont="1"/>
    <xf numFmtId="0" fontId="14" fillId="0" borderId="0" xfId="0" applyFont="1"/>
    <xf numFmtId="43" fontId="15" fillId="0" borderId="0" xfId="1" applyFont="1" applyAlignment="1" applyProtection="1"/>
    <xf numFmtId="0" fontId="15" fillId="0" borderId="0" xfId="6" applyFont="1" applyAlignment="1" applyProtection="1"/>
    <xf numFmtId="0" fontId="7" fillId="3" borderId="10" xfId="2" applyFont="1" applyFill="1" applyBorder="1" applyAlignment="1">
      <alignment horizontal="left" vertical="center"/>
    </xf>
    <xf numFmtId="164" fontId="7" fillId="3" borderId="10" xfId="2" applyNumberFormat="1" applyFont="1" applyFill="1" applyBorder="1" applyAlignment="1">
      <alignment vertical="center"/>
    </xf>
    <xf numFmtId="0" fontId="8" fillId="0" borderId="11" xfId="2" applyFont="1" applyBorder="1" applyAlignment="1">
      <alignment horizontal="left" vertical="center"/>
    </xf>
    <xf numFmtId="164" fontId="8" fillId="0" borderId="9" xfId="2" applyNumberFormat="1" applyFont="1" applyBorder="1" applyAlignment="1">
      <alignment vertical="center"/>
    </xf>
    <xf numFmtId="165" fontId="0" fillId="0" borderId="0" xfId="1" applyNumberFormat="1" applyFont="1"/>
    <xf numFmtId="49" fontId="10" fillId="0" borderId="8" xfId="0" applyNumberFormat="1" applyFont="1" applyBorder="1" applyAlignment="1">
      <alignment horizontal="left"/>
    </xf>
    <xf numFmtId="164" fontId="10" fillId="2" borderId="8" xfId="2" applyNumberFormat="1" applyFont="1" applyFill="1" applyBorder="1" applyAlignment="1">
      <alignment vertical="center"/>
    </xf>
    <xf numFmtId="165" fontId="10" fillId="2" borderId="8" xfId="1" applyNumberFormat="1" applyFont="1" applyFill="1" applyBorder="1" applyAlignment="1" applyProtection="1">
      <alignment vertical="center"/>
    </xf>
    <xf numFmtId="49" fontId="10" fillId="0" borderId="12" xfId="0" applyNumberFormat="1" applyFont="1" applyBorder="1" applyAlignment="1">
      <alignment horizontal="left"/>
    </xf>
    <xf numFmtId="49" fontId="7" fillId="3" borderId="13" xfId="0" applyNumberFormat="1" applyFont="1" applyFill="1" applyBorder="1" applyAlignment="1">
      <alignment horizontal="left" vertical="center"/>
    </xf>
    <xf numFmtId="164" fontId="7" fillId="3" borderId="14" xfId="0" applyNumberFormat="1" applyFont="1" applyFill="1" applyBorder="1" applyAlignment="1">
      <alignment vertical="center"/>
    </xf>
    <xf numFmtId="164" fontId="7" fillId="3" borderId="14" xfId="1" applyNumberFormat="1" applyFont="1" applyFill="1" applyBorder="1" applyAlignment="1">
      <alignment vertical="center"/>
    </xf>
    <xf numFmtId="164" fontId="17" fillId="0" borderId="0" xfId="0" applyNumberFormat="1" applyFont="1"/>
    <xf numFmtId="164" fontId="10" fillId="0" borderId="0" xfId="2" applyNumberFormat="1" applyFont="1" applyAlignment="1">
      <alignment vertical="center"/>
    </xf>
    <xf numFmtId="164" fontId="18" fillId="2" borderId="0" xfId="0" applyNumberFormat="1" applyFont="1" applyFill="1"/>
    <xf numFmtId="164" fontId="10" fillId="2" borderId="0" xfId="2" applyNumberFormat="1" applyFont="1" applyFill="1" applyAlignment="1">
      <alignment vertical="center"/>
    </xf>
    <xf numFmtId="164" fontId="10" fillId="0" borderId="0" xfId="2" applyNumberFormat="1" applyFont="1"/>
    <xf numFmtId="49" fontId="19" fillId="0" borderId="0" xfId="0" applyNumberFormat="1" applyFont="1"/>
    <xf numFmtId="165" fontId="1" fillId="0" borderId="0" xfId="1" applyNumberFormat="1" applyFont="1"/>
    <xf numFmtId="165" fontId="1" fillId="2" borderId="0" xfId="1" applyNumberFormat="1" applyFont="1" applyFill="1"/>
    <xf numFmtId="164" fontId="20" fillId="0" borderId="0" xfId="0" applyNumberFormat="1" applyFont="1" applyAlignment="1">
      <alignment vertical="center" wrapText="1"/>
    </xf>
    <xf numFmtId="0" fontId="20" fillId="0" borderId="0" xfId="0" applyFont="1"/>
    <xf numFmtId="39" fontId="21" fillId="0" borderId="0" xfId="7" applyNumberFormat="1" applyFont="1"/>
    <xf numFmtId="39" fontId="0" fillId="0" borderId="0" xfId="0" applyNumberFormat="1"/>
    <xf numFmtId="0" fontId="20" fillId="0" borderId="0" xfId="0" applyFont="1" applyAlignment="1">
      <alignment horizontal="left" indent="1"/>
    </xf>
    <xf numFmtId="0" fontId="18" fillId="0" borderId="0" xfId="0" applyFont="1"/>
    <xf numFmtId="0" fontId="18" fillId="2" borderId="0" xfId="0" applyFont="1" applyFill="1"/>
    <xf numFmtId="164" fontId="22" fillId="0" borderId="0" xfId="0" applyNumberFormat="1" applyFont="1" applyAlignment="1">
      <alignment vertical="center" wrapText="1"/>
    </xf>
    <xf numFmtId="39" fontId="23" fillId="0" borderId="0" xfId="7" applyNumberFormat="1" applyFont="1"/>
    <xf numFmtId="165" fontId="24" fillId="2" borderId="0" xfId="1" applyNumberFormat="1" applyFont="1" applyFill="1" applyBorder="1" applyAlignment="1"/>
    <xf numFmtId="165" fontId="11" fillId="2" borderId="0" xfId="0" applyNumberFormat="1" applyFont="1" applyFill="1"/>
    <xf numFmtId="165" fontId="18" fillId="2" borderId="0" xfId="0" applyNumberFormat="1" applyFont="1" applyFill="1"/>
    <xf numFmtId="0" fontId="21" fillId="0" borderId="0" xfId="0" applyFont="1"/>
    <xf numFmtId="0" fontId="21" fillId="2" borderId="0" xfId="0" applyFont="1" applyFill="1"/>
    <xf numFmtId="0" fontId="25" fillId="0" borderId="0" xfId="0" applyFont="1"/>
    <xf numFmtId="0" fontId="0" fillId="2" borderId="0" xfId="0" applyFill="1"/>
    <xf numFmtId="0" fontId="3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0" xfId="8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39" fontId="8" fillId="0" borderId="8" xfId="9" applyFont="1" applyBorder="1"/>
    <xf numFmtId="164" fontId="8" fillId="0" borderId="11" xfId="2" applyNumberFormat="1" applyFont="1" applyBorder="1"/>
    <xf numFmtId="164" fontId="8" fillId="0" borderId="9" xfId="2" applyNumberFormat="1" applyFont="1" applyBorder="1"/>
    <xf numFmtId="49" fontId="8" fillId="0" borderId="8" xfId="9" applyNumberFormat="1" applyFont="1" applyBorder="1"/>
    <xf numFmtId="164" fontId="8" fillId="0" borderId="8" xfId="2" applyNumberFormat="1" applyFont="1" applyBorder="1"/>
    <xf numFmtId="49" fontId="8" fillId="0" borderId="8" xfId="9" applyNumberFormat="1" applyFont="1" applyBorder="1" applyAlignment="1">
      <alignment horizontal="left" indent="1"/>
    </xf>
    <xf numFmtId="0" fontId="18" fillId="0" borderId="8" xfId="2" applyFont="1" applyBorder="1" applyAlignment="1">
      <alignment horizontal="left" indent="2"/>
    </xf>
    <xf numFmtId="164" fontId="18" fillId="0" borderId="8" xfId="2" applyNumberFormat="1" applyFont="1" applyBorder="1" applyAlignment="1">
      <alignment horizontal="right"/>
    </xf>
    <xf numFmtId="164" fontId="18" fillId="0" borderId="9" xfId="2" applyNumberFormat="1" applyFont="1" applyBorder="1" applyAlignment="1">
      <alignment horizontal="right"/>
    </xf>
    <xf numFmtId="164" fontId="11" fillId="0" borderId="8" xfId="2" applyNumberFormat="1" applyFont="1" applyBorder="1" applyAlignment="1">
      <alignment horizontal="right"/>
    </xf>
    <xf numFmtId="164" fontId="11" fillId="0" borderId="9" xfId="2" applyNumberFormat="1" applyFont="1" applyBorder="1" applyAlignment="1">
      <alignment horizontal="right"/>
    </xf>
    <xf numFmtId="49" fontId="10" fillId="0" borderId="8" xfId="9" applyNumberFormat="1" applyFont="1" applyBorder="1" applyAlignment="1">
      <alignment horizontal="left" indent="2"/>
    </xf>
    <xf numFmtId="164" fontId="18" fillId="2" borderId="8" xfId="2" applyNumberFormat="1" applyFont="1" applyFill="1" applyBorder="1" applyAlignment="1">
      <alignment horizontal="right"/>
    </xf>
    <xf numFmtId="49" fontId="18" fillId="0" borderId="8" xfId="9" applyNumberFormat="1" applyFont="1" applyBorder="1" applyAlignment="1">
      <alignment horizontal="left" indent="2"/>
    </xf>
    <xf numFmtId="0" fontId="26" fillId="0" borderId="0" xfId="0" applyFont="1"/>
    <xf numFmtId="165" fontId="18" fillId="0" borderId="8" xfId="1" applyNumberFormat="1" applyFont="1" applyFill="1" applyBorder="1" applyAlignment="1" applyProtection="1">
      <alignment horizontal="right"/>
    </xf>
    <xf numFmtId="164" fontId="8" fillId="0" borderId="8" xfId="9" applyNumberFormat="1" applyFont="1" applyBorder="1" applyAlignment="1">
      <alignment horizontal="left" indent="1"/>
    </xf>
    <xf numFmtId="164" fontId="10" fillId="0" borderId="8" xfId="2" applyNumberFormat="1" applyFont="1" applyBorder="1"/>
    <xf numFmtId="49" fontId="18" fillId="0" borderId="8" xfId="2" applyNumberFormat="1" applyFont="1" applyBorder="1" applyAlignment="1">
      <alignment horizontal="left" indent="2"/>
    </xf>
    <xf numFmtId="49" fontId="11" fillId="0" borderId="8" xfId="2" applyNumberFormat="1" applyFont="1" applyBorder="1" applyAlignment="1">
      <alignment horizontal="left"/>
    </xf>
    <xf numFmtId="39" fontId="8" fillId="0" borderId="8" xfId="9" applyFont="1" applyBorder="1" applyAlignment="1">
      <alignment horizontal="left" indent="1"/>
    </xf>
    <xf numFmtId="39" fontId="10" fillId="0" borderId="8" xfId="9" applyFont="1" applyBorder="1" applyAlignment="1">
      <alignment horizontal="left" indent="2"/>
    </xf>
    <xf numFmtId="164" fontId="10" fillId="2" borderId="8" xfId="2" applyNumberFormat="1" applyFont="1" applyFill="1" applyBorder="1"/>
    <xf numFmtId="0" fontId="27" fillId="0" borderId="0" xfId="0" applyFont="1"/>
    <xf numFmtId="0" fontId="7" fillId="4" borderId="10" xfId="2" applyFont="1" applyFill="1" applyBorder="1" applyAlignment="1">
      <alignment horizontal="left" vertical="center"/>
    </xf>
    <xf numFmtId="164" fontId="7" fillId="4" borderId="10" xfId="2" applyNumberFormat="1" applyFont="1" applyFill="1" applyBorder="1" applyAlignment="1">
      <alignment vertical="center"/>
    </xf>
    <xf numFmtId="164" fontId="7" fillId="4" borderId="15" xfId="2" applyNumberFormat="1" applyFont="1" applyFill="1" applyBorder="1" applyAlignment="1">
      <alignment vertical="center"/>
    </xf>
    <xf numFmtId="0" fontId="10" fillId="0" borderId="16" xfId="2" applyFont="1" applyBorder="1" applyAlignment="1">
      <alignment horizontal="left" vertical="center"/>
    </xf>
    <xf numFmtId="164" fontId="10" fillId="0" borderId="17" xfId="2" applyNumberFormat="1" applyFont="1" applyBorder="1" applyAlignment="1">
      <alignment vertical="center"/>
    </xf>
    <xf numFmtId="43" fontId="18" fillId="0" borderId="9" xfId="1" applyFont="1" applyFill="1" applyBorder="1" applyAlignment="1" applyProtection="1">
      <alignment horizontal="right" vertical="center"/>
    </xf>
    <xf numFmtId="49" fontId="7" fillId="4" borderId="18" xfId="0" applyNumberFormat="1" applyFont="1" applyFill="1" applyBorder="1" applyAlignment="1">
      <alignment horizontal="left" vertical="center"/>
    </xf>
    <xf numFmtId="165" fontId="7" fillId="4" borderId="17" xfId="0" applyNumberFormat="1" applyFont="1" applyFill="1" applyBorder="1" applyAlignment="1">
      <alignment vertical="center"/>
    </xf>
    <xf numFmtId="164" fontId="7" fillId="4" borderId="17" xfId="0" applyNumberFormat="1" applyFont="1" applyFill="1" applyBorder="1" applyAlignment="1">
      <alignment vertical="center"/>
    </xf>
    <xf numFmtId="164" fontId="18" fillId="0" borderId="0" xfId="2" applyNumberFormat="1" applyFont="1" applyAlignment="1">
      <alignment horizontal="center" vertical="center"/>
    </xf>
    <xf numFmtId="164" fontId="18" fillId="0" borderId="0" xfId="0" applyNumberFormat="1" applyFont="1"/>
    <xf numFmtId="164" fontId="11" fillId="0" borderId="0" xfId="0" applyNumberFormat="1" applyFont="1"/>
    <xf numFmtId="165" fontId="18" fillId="0" borderId="0" xfId="0" applyNumberFormat="1" applyFont="1" applyAlignment="1">
      <alignment horizontal="center"/>
    </xf>
    <xf numFmtId="0" fontId="10" fillId="0" borderId="0" xfId="0" applyFont="1"/>
    <xf numFmtId="164" fontId="24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5" fontId="24" fillId="0" borderId="0" xfId="1" applyNumberFormat="1" applyFont="1" applyFill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0" xfId="0" applyFont="1"/>
    <xf numFmtId="43" fontId="24" fillId="0" borderId="0" xfId="1" applyFont="1" applyFill="1" applyBorder="1" applyAlignment="1">
      <alignment horizontal="center"/>
    </xf>
    <xf numFmtId="165" fontId="24" fillId="2" borderId="0" xfId="1" applyNumberFormat="1" applyFont="1" applyFill="1" applyBorder="1" applyAlignment="1">
      <alignment horizontal="center"/>
    </xf>
    <xf numFmtId="165" fontId="18" fillId="0" borderId="0" xfId="0" applyNumberFormat="1" applyFont="1"/>
    <xf numFmtId="0" fontId="4" fillId="2" borderId="0" xfId="0" applyFont="1" applyFill="1"/>
    <xf numFmtId="0" fontId="7" fillId="4" borderId="5" xfId="0" applyFont="1" applyFill="1" applyBorder="1" applyAlignment="1">
      <alignment horizontal="center" vertical="center"/>
    </xf>
    <xf numFmtId="0" fontId="7" fillId="4" borderId="6" xfId="8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164" fontId="8" fillId="0" borderId="8" xfId="3" applyNumberFormat="1" applyFont="1" applyBorder="1"/>
    <xf numFmtId="164" fontId="8" fillId="0" borderId="9" xfId="3" applyNumberFormat="1" applyFont="1" applyBorder="1"/>
    <xf numFmtId="49" fontId="8" fillId="0" borderId="8" xfId="0" applyNumberFormat="1" applyFont="1" applyBorder="1"/>
    <xf numFmtId="49" fontId="8" fillId="0" borderId="8" xfId="0" applyNumberFormat="1" applyFont="1" applyBorder="1" applyAlignment="1">
      <alignment horizontal="left" indent="1"/>
    </xf>
    <xf numFmtId="0" fontId="10" fillId="0" borderId="8" xfId="0" applyFont="1" applyBorder="1" applyAlignment="1">
      <alignment horizontal="left" indent="2"/>
    </xf>
    <xf numFmtId="164" fontId="10" fillId="0" borderId="9" xfId="2" applyNumberFormat="1" applyFont="1" applyBorder="1"/>
    <xf numFmtId="49" fontId="8" fillId="0" borderId="8" xfId="0" applyNumberFormat="1" applyFont="1" applyBorder="1" applyAlignment="1">
      <alignment horizontal="left" indent="2"/>
    </xf>
    <xf numFmtId="164" fontId="10" fillId="0" borderId="8" xfId="0" applyNumberFormat="1" applyFont="1" applyBorder="1" applyAlignment="1">
      <alignment horizontal="left" indent="3"/>
    </xf>
    <xf numFmtId="164" fontId="10" fillId="2" borderId="8" xfId="8" applyNumberFormat="1" applyFont="1" applyFill="1" applyBorder="1"/>
    <xf numFmtId="164" fontId="10" fillId="0" borderId="8" xfId="8" applyNumberFormat="1" applyFont="1" applyBorder="1"/>
    <xf numFmtId="43" fontId="10" fillId="0" borderId="8" xfId="1" applyFont="1" applyFill="1" applyBorder="1" applyProtection="1"/>
    <xf numFmtId="49" fontId="8" fillId="0" borderId="8" xfId="3" applyNumberFormat="1" applyFont="1" applyBorder="1" applyAlignment="1">
      <alignment horizontal="left"/>
    </xf>
    <xf numFmtId="164" fontId="8" fillId="2" borderId="9" xfId="3" applyNumberFormat="1" applyFont="1" applyFill="1" applyBorder="1"/>
    <xf numFmtId="49" fontId="8" fillId="0" borderId="8" xfId="0" applyNumberFormat="1" applyFont="1" applyBorder="1" applyAlignment="1">
      <alignment horizontal="left"/>
    </xf>
    <xf numFmtId="49" fontId="8" fillId="0" borderId="8" xfId="7" applyNumberFormat="1" applyFont="1" applyBorder="1" applyAlignment="1">
      <alignment horizontal="left" indent="1"/>
    </xf>
    <xf numFmtId="164" fontId="8" fillId="2" borderId="9" xfId="7" applyNumberFormat="1" applyFont="1" applyFill="1" applyBorder="1"/>
    <xf numFmtId="164" fontId="8" fillId="0" borderId="9" xfId="7" applyNumberFormat="1" applyFont="1" applyBorder="1"/>
    <xf numFmtId="49" fontId="10" fillId="2" borderId="8" xfId="2" applyNumberFormat="1" applyFont="1" applyFill="1" applyBorder="1" applyAlignment="1">
      <alignment horizontal="left" indent="3"/>
    </xf>
    <xf numFmtId="164" fontId="10" fillId="2" borderId="9" xfId="7" applyNumberFormat="1" applyFont="1" applyFill="1" applyBorder="1"/>
    <xf numFmtId="164" fontId="10" fillId="0" borderId="9" xfId="7" applyNumberFormat="1" applyFont="1" applyBorder="1"/>
    <xf numFmtId="43" fontId="10" fillId="0" borderId="8" xfId="1" applyFont="1" applyBorder="1"/>
    <xf numFmtId="49" fontId="8" fillId="0" borderId="8" xfId="0" applyNumberFormat="1" applyFont="1" applyBorder="1" applyAlignment="1">
      <alignment horizontal="left" indent="3"/>
    </xf>
    <xf numFmtId="49" fontId="11" fillId="0" borderId="8" xfId="0" applyNumberFormat="1" applyFont="1" applyBorder="1" applyAlignment="1">
      <alignment horizontal="left" indent="4"/>
    </xf>
    <xf numFmtId="164" fontId="11" fillId="0" borderId="8" xfId="8" applyNumberFormat="1" applyFont="1" applyBorder="1"/>
    <xf numFmtId="164" fontId="11" fillId="0" borderId="8" xfId="2" applyNumberFormat="1" applyFont="1" applyBorder="1"/>
    <xf numFmtId="164" fontId="11" fillId="0" borderId="9" xfId="3" applyNumberFormat="1" applyFont="1" applyBorder="1"/>
    <xf numFmtId="49" fontId="10" fillId="0" borderId="8" xfId="3" applyNumberFormat="1" applyFont="1" applyBorder="1" applyAlignment="1">
      <alignment horizontal="left" indent="5"/>
    </xf>
    <xf numFmtId="164" fontId="10" fillId="0" borderId="9" xfId="3" applyNumberFormat="1" applyFont="1" applyBorder="1"/>
    <xf numFmtId="49" fontId="10" fillId="0" borderId="8" xfId="0" applyNumberFormat="1" applyFont="1" applyBorder="1" applyAlignment="1">
      <alignment horizontal="left" indent="4"/>
    </xf>
    <xf numFmtId="165" fontId="10" fillId="0" borderId="8" xfId="1" applyNumberFormat="1" applyFont="1" applyFill="1" applyBorder="1" applyProtection="1"/>
    <xf numFmtId="49" fontId="8" fillId="0" borderId="8" xfId="0" applyNumberFormat="1" applyFont="1" applyBorder="1" applyAlignment="1">
      <alignment horizontal="left" vertical="center" indent="2"/>
    </xf>
    <xf numFmtId="49" fontId="10" fillId="0" borderId="8" xfId="0" applyNumberFormat="1" applyFont="1" applyBorder="1" applyAlignment="1">
      <alignment horizontal="left" indent="3"/>
    </xf>
    <xf numFmtId="164" fontId="18" fillId="2" borderId="8" xfId="0" applyNumberFormat="1" applyFont="1" applyFill="1" applyBorder="1"/>
    <xf numFmtId="164" fontId="18" fillId="0" borderId="8" xfId="0" applyNumberFormat="1" applyFont="1" applyBorder="1"/>
    <xf numFmtId="164" fontId="11" fillId="2" borderId="8" xfId="2" applyNumberFormat="1" applyFont="1" applyFill="1" applyBorder="1"/>
    <xf numFmtId="49" fontId="18" fillId="0" borderId="8" xfId="3" applyNumberFormat="1" applyFont="1" applyBorder="1" applyAlignment="1">
      <alignment horizontal="left" indent="3"/>
    </xf>
    <xf numFmtId="164" fontId="18" fillId="0" borderId="8" xfId="2" applyNumberFormat="1" applyFont="1" applyBorder="1"/>
    <xf numFmtId="49" fontId="28" fillId="0" borderId="8" xfId="3" applyNumberFormat="1" applyFont="1" applyBorder="1" applyAlignment="1">
      <alignment horizontal="left" indent="2"/>
    </xf>
    <xf numFmtId="164" fontId="28" fillId="2" borderId="8" xfId="2" applyNumberFormat="1" applyFont="1" applyFill="1" applyBorder="1"/>
    <xf numFmtId="164" fontId="28" fillId="0" borderId="8" xfId="2" applyNumberFormat="1" applyFont="1" applyBorder="1"/>
    <xf numFmtId="49" fontId="10" fillId="0" borderId="8" xfId="3" applyNumberFormat="1" applyFont="1" applyBorder="1" applyAlignment="1">
      <alignment horizontal="left" indent="2"/>
    </xf>
    <xf numFmtId="49" fontId="10" fillId="0" borderId="8" xfId="7" applyNumberFormat="1" applyFont="1" applyBorder="1" applyAlignment="1">
      <alignment horizontal="left" indent="1"/>
    </xf>
    <xf numFmtId="49" fontId="7" fillId="4" borderId="6" xfId="0" applyNumberFormat="1" applyFont="1" applyFill="1" applyBorder="1" applyAlignment="1">
      <alignment vertical="center"/>
    </xf>
    <xf numFmtId="164" fontId="7" fillId="4" borderId="6" xfId="2" applyNumberFormat="1" applyFont="1" applyFill="1" applyBorder="1" applyAlignment="1">
      <alignment vertical="center"/>
    </xf>
    <xf numFmtId="164" fontId="7" fillId="4" borderId="4" xfId="2" applyNumberFormat="1" applyFont="1" applyFill="1" applyBorder="1" applyAlignment="1">
      <alignment vertical="center"/>
    </xf>
    <xf numFmtId="164" fontId="8" fillId="2" borderId="8" xfId="0" applyNumberFormat="1" applyFont="1" applyFill="1" applyBorder="1"/>
    <xf numFmtId="164" fontId="8" fillId="0" borderId="8" xfId="0" applyNumberFormat="1" applyFont="1" applyBorder="1"/>
    <xf numFmtId="164" fontId="8" fillId="0" borderId="9" xfId="0" applyNumberFormat="1" applyFont="1" applyBorder="1"/>
    <xf numFmtId="49" fontId="29" fillId="0" borderId="8" xfId="0" applyNumberFormat="1" applyFont="1" applyBorder="1" applyAlignment="1">
      <alignment horizontal="left"/>
    </xf>
    <xf numFmtId="164" fontId="29" fillId="2" borderId="8" xfId="0" applyNumberFormat="1" applyFont="1" applyFill="1" applyBorder="1"/>
    <xf numFmtId="164" fontId="29" fillId="0" borderId="9" xfId="0" applyNumberFormat="1" applyFont="1" applyBorder="1"/>
    <xf numFmtId="49" fontId="10" fillId="0" borderId="8" xfId="0" applyNumberFormat="1" applyFont="1" applyBorder="1" applyAlignment="1">
      <alignment horizontal="left" indent="1"/>
    </xf>
    <xf numFmtId="164" fontId="10" fillId="2" borderId="8" xfId="0" applyNumberFormat="1" applyFont="1" applyFill="1" applyBorder="1"/>
    <xf numFmtId="164" fontId="10" fillId="0" borderId="9" xfId="0" applyNumberFormat="1" applyFont="1" applyBorder="1"/>
    <xf numFmtId="164" fontId="10" fillId="0" borderId="8" xfId="0" applyNumberFormat="1" applyFont="1" applyBorder="1"/>
    <xf numFmtId="43" fontId="10" fillId="0" borderId="9" xfId="1" applyFont="1" applyBorder="1"/>
    <xf numFmtId="164" fontId="29" fillId="0" borderId="8" xfId="0" applyNumberFormat="1" applyFont="1" applyBorder="1"/>
    <xf numFmtId="49" fontId="28" fillId="0" borderId="8" xfId="0" applyNumberFormat="1" applyFont="1" applyBorder="1" applyAlignment="1">
      <alignment horizontal="left" indent="1"/>
    </xf>
    <xf numFmtId="164" fontId="28" fillId="2" borderId="8" xfId="0" applyNumberFormat="1" applyFont="1" applyFill="1" applyBorder="1"/>
    <xf numFmtId="164" fontId="28" fillId="0" borderId="8" xfId="0" applyNumberFormat="1" applyFont="1" applyBorder="1"/>
    <xf numFmtId="43" fontId="10" fillId="0" borderId="9" xfId="1" applyFont="1" applyFill="1" applyBorder="1" applyProtection="1"/>
    <xf numFmtId="164" fontId="28" fillId="0" borderId="9" xfId="0" applyNumberFormat="1" applyFont="1" applyBorder="1"/>
    <xf numFmtId="49" fontId="8" fillId="0" borderId="8" xfId="0" applyNumberFormat="1" applyFont="1" applyBorder="1" applyAlignment="1" applyProtection="1">
      <alignment horizontal="left" indent="2"/>
      <protection locked="0"/>
    </xf>
    <xf numFmtId="164" fontId="10" fillId="0" borderId="9" xfId="0" applyNumberFormat="1" applyFont="1" applyBorder="1" applyAlignment="1">
      <alignment horizontal="left" indent="3"/>
    </xf>
    <xf numFmtId="49" fontId="10" fillId="0" borderId="8" xfId="0" applyNumberFormat="1" applyFont="1" applyBorder="1" applyAlignment="1" applyProtection="1">
      <alignment horizontal="left" indent="2"/>
      <protection locked="0"/>
    </xf>
    <xf numFmtId="164" fontId="8" fillId="2" borderId="9" xfId="0" applyNumberFormat="1" applyFont="1" applyFill="1" applyBorder="1"/>
    <xf numFmtId="49" fontId="8" fillId="0" borderId="8" xfId="0" applyNumberFormat="1" applyFont="1" applyBorder="1" applyAlignment="1" applyProtection="1">
      <alignment horizontal="left" indent="3"/>
      <protection locked="0"/>
    </xf>
    <xf numFmtId="49" fontId="10" fillId="0" borderId="8" xfId="0" applyNumberFormat="1" applyFont="1" applyBorder="1" applyAlignment="1" applyProtection="1">
      <alignment horizontal="left" indent="4"/>
      <protection locked="0"/>
    </xf>
    <xf numFmtId="164" fontId="10" fillId="2" borderId="9" xfId="0" applyNumberFormat="1" applyFont="1" applyFill="1" applyBorder="1"/>
    <xf numFmtId="43" fontId="8" fillId="0" borderId="9" xfId="1" applyFont="1" applyBorder="1"/>
    <xf numFmtId="49" fontId="8" fillId="0" borderId="8" xfId="0" applyNumberFormat="1" applyFont="1" applyBorder="1" applyAlignment="1">
      <alignment horizontal="left" wrapText="1"/>
    </xf>
    <xf numFmtId="164" fontId="8" fillId="2" borderId="9" xfId="0" applyNumberFormat="1" applyFont="1" applyFill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4" fontId="8" fillId="0" borderId="8" xfId="2" applyNumberFormat="1" applyFont="1" applyBorder="1" applyAlignment="1">
      <alignment vertical="center"/>
    </xf>
    <xf numFmtId="49" fontId="7" fillId="4" borderId="10" xfId="0" applyNumberFormat="1" applyFont="1" applyFill="1" applyBorder="1" applyAlignment="1">
      <alignment horizontal="left" vertical="center"/>
    </xf>
    <xf numFmtId="165" fontId="7" fillId="4" borderId="6" xfId="1" applyNumberFormat="1" applyFont="1" applyFill="1" applyBorder="1" applyAlignment="1">
      <alignment vertical="center"/>
    </xf>
    <xf numFmtId="164" fontId="7" fillId="4" borderId="6" xfId="0" applyNumberFormat="1" applyFont="1" applyFill="1" applyBorder="1" applyAlignment="1">
      <alignment vertical="center"/>
    </xf>
    <xf numFmtId="39" fontId="7" fillId="4" borderId="6" xfId="0" applyNumberFormat="1" applyFont="1" applyFill="1" applyBorder="1" applyAlignment="1">
      <alignment vertical="center"/>
    </xf>
    <xf numFmtId="164" fontId="7" fillId="4" borderId="4" xfId="0" applyNumberFormat="1" applyFont="1" applyFill="1" applyBorder="1" applyAlignment="1">
      <alignment vertical="center"/>
    </xf>
    <xf numFmtId="49" fontId="8" fillId="0" borderId="7" xfId="0" applyNumberFormat="1" applyFont="1" applyBorder="1"/>
    <xf numFmtId="164" fontId="8" fillId="2" borderId="1" xfId="0" applyNumberFormat="1" applyFont="1" applyFill="1" applyBorder="1" applyAlignment="1">
      <alignment vertical="center"/>
    </xf>
    <xf numFmtId="164" fontId="8" fillId="2" borderId="8" xfId="0" applyNumberFormat="1" applyFont="1" applyFill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165" fontId="8" fillId="0" borderId="9" xfId="1" applyNumberFormat="1" applyFont="1" applyFill="1" applyBorder="1" applyAlignment="1" applyProtection="1">
      <alignment vertical="center"/>
    </xf>
    <xf numFmtId="164" fontId="30" fillId="0" borderId="8" xfId="7" applyNumberFormat="1" applyFont="1" applyBorder="1"/>
    <xf numFmtId="164" fontId="10" fillId="2" borderId="8" xfId="0" applyNumberFormat="1" applyFont="1" applyFill="1" applyBorder="1" applyAlignment="1">
      <alignment vertical="center"/>
    </xf>
    <xf numFmtId="164" fontId="10" fillId="0" borderId="9" xfId="0" applyNumberFormat="1" applyFont="1" applyBorder="1" applyAlignment="1">
      <alignment vertical="center"/>
    </xf>
    <xf numFmtId="164" fontId="10" fillId="0" borderId="9" xfId="1" applyNumberFormat="1" applyFont="1" applyFill="1" applyBorder="1" applyAlignment="1" applyProtection="1">
      <alignment vertical="center"/>
    </xf>
    <xf numFmtId="164" fontId="10" fillId="2" borderId="9" xfId="0" applyNumberFormat="1" applyFont="1" applyFill="1" applyBorder="1" applyAlignment="1">
      <alignment vertical="center"/>
    </xf>
    <xf numFmtId="164" fontId="30" fillId="0" borderId="7" xfId="7" applyNumberFormat="1" applyFont="1" applyBorder="1"/>
    <xf numFmtId="49" fontId="10" fillId="0" borderId="7" xfId="0" applyNumberFormat="1" applyFont="1" applyBorder="1"/>
    <xf numFmtId="49" fontId="10" fillId="0" borderId="7" xfId="0" applyNumberFormat="1" applyFont="1" applyBorder="1" applyAlignment="1">
      <alignment horizontal="left"/>
    </xf>
    <xf numFmtId="43" fontId="10" fillId="0" borderId="9" xfId="1" applyFont="1" applyFill="1" applyBorder="1" applyAlignment="1" applyProtection="1">
      <alignment vertical="center"/>
    </xf>
    <xf numFmtId="164" fontId="10" fillId="2" borderId="5" xfId="0" applyNumberFormat="1" applyFont="1" applyFill="1" applyBorder="1" applyAlignment="1">
      <alignment vertical="center"/>
    </xf>
    <xf numFmtId="49" fontId="7" fillId="4" borderId="19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vertical="center"/>
    </xf>
    <xf numFmtId="39" fontId="7" fillId="4" borderId="1" xfId="0" applyNumberFormat="1" applyFont="1" applyFill="1" applyBorder="1" applyAlignment="1">
      <alignment vertical="center"/>
    </xf>
    <xf numFmtId="164" fontId="7" fillId="4" borderId="20" xfId="0" applyNumberFormat="1" applyFont="1" applyFill="1" applyBorder="1" applyAlignment="1">
      <alignment vertical="center"/>
    </xf>
    <xf numFmtId="164" fontId="10" fillId="2" borderId="0" xfId="0" applyNumberFormat="1" applyFont="1" applyFill="1" applyAlignment="1">
      <alignment vertical="center"/>
    </xf>
    <xf numFmtId="164" fontId="0" fillId="0" borderId="0" xfId="0" applyNumberFormat="1"/>
    <xf numFmtId="166" fontId="18" fillId="0" borderId="0" xfId="0" applyNumberFormat="1" applyFont="1"/>
    <xf numFmtId="164" fontId="10" fillId="0" borderId="0" xfId="0" applyNumberFormat="1" applyFont="1"/>
    <xf numFmtId="164" fontId="10" fillId="0" borderId="0" xfId="0" applyNumberFormat="1" applyFont="1" applyAlignment="1">
      <alignment vertical="center"/>
    </xf>
    <xf numFmtId="164" fontId="31" fillId="0" borderId="0" xfId="0" applyNumberFormat="1" applyFont="1" applyAlignment="1">
      <alignment horizontal="right"/>
    </xf>
    <xf numFmtId="165" fontId="18" fillId="0" borderId="0" xfId="1" applyNumberFormat="1" applyFont="1" applyFill="1" applyBorder="1"/>
    <xf numFmtId="49" fontId="11" fillId="5" borderId="6" xfId="0" applyNumberFormat="1" applyFont="1" applyFill="1" applyBorder="1" applyAlignment="1">
      <alignment vertical="center"/>
    </xf>
    <xf numFmtId="164" fontId="11" fillId="5" borderId="6" xfId="0" applyNumberFormat="1" applyFont="1" applyFill="1" applyBorder="1" applyAlignment="1">
      <alignment vertical="center"/>
    </xf>
    <xf numFmtId="49" fontId="8" fillId="0" borderId="8" xfId="0" applyNumberFormat="1" applyFont="1" applyFill="1" applyBorder="1" applyAlignment="1">
      <alignment horizontal="left" indent="3"/>
    </xf>
    <xf numFmtId="164" fontId="8" fillId="0" borderId="8" xfId="2" applyNumberFormat="1" applyFont="1" applyFill="1" applyBorder="1"/>
    <xf numFmtId="0" fontId="0" fillId="0" borderId="0" xfId="0" applyFill="1"/>
    <xf numFmtId="49" fontId="10" fillId="0" borderId="8" xfId="0" applyNumberFormat="1" applyFont="1" applyFill="1" applyBorder="1" applyAlignment="1">
      <alignment horizontal="left" indent="4"/>
    </xf>
    <xf numFmtId="164" fontId="10" fillId="0" borderId="8" xfId="2" applyNumberFormat="1" applyFont="1" applyFill="1" applyBorder="1"/>
    <xf numFmtId="164" fontId="10" fillId="0" borderId="9" xfId="2" applyNumberFormat="1" applyFont="1" applyFill="1" applyBorder="1"/>
    <xf numFmtId="43" fontId="10" fillId="0" borderId="8" xfId="1" applyFont="1" applyFill="1" applyBorder="1"/>
    <xf numFmtId="49" fontId="8" fillId="5" borderId="8" xfId="3" applyNumberFormat="1" applyFont="1" applyFill="1" applyBorder="1" applyAlignment="1">
      <alignment horizontal="left" indent="3"/>
    </xf>
    <xf numFmtId="164" fontId="8" fillId="5" borderId="8" xfId="2" applyNumberFormat="1" applyFont="1" applyFill="1" applyBorder="1"/>
    <xf numFmtId="43" fontId="8" fillId="5" borderId="8" xfId="1" applyFont="1" applyFill="1" applyBorder="1"/>
    <xf numFmtId="43" fontId="8" fillId="0" borderId="8" xfId="1" applyFont="1" applyBorder="1"/>
    <xf numFmtId="49" fontId="10" fillId="0" borderId="8" xfId="8" applyNumberFormat="1" applyFont="1" applyBorder="1" applyAlignment="1">
      <alignment horizontal="left" indent="3"/>
    </xf>
    <xf numFmtId="49" fontId="11" fillId="0" borderId="8" xfId="0" applyNumberFormat="1" applyFont="1" applyBorder="1" applyAlignment="1">
      <alignment horizontal="left" indent="3"/>
    </xf>
    <xf numFmtId="49" fontId="10" fillId="0" borderId="8" xfId="2" applyNumberFormat="1" applyFont="1" applyBorder="1" applyAlignment="1">
      <alignment horizontal="left" indent="3"/>
    </xf>
    <xf numFmtId="165" fontId="10" fillId="0" borderId="8" xfId="1" applyNumberFormat="1" applyFont="1" applyFill="1" applyBorder="1"/>
    <xf numFmtId="165" fontId="8" fillId="0" borderId="8" xfId="1" applyNumberFormat="1" applyFont="1" applyFill="1" applyBorder="1" applyProtection="1"/>
    <xf numFmtId="49" fontId="7" fillId="4" borderId="2" xfId="0" applyNumberFormat="1" applyFont="1" applyFill="1" applyBorder="1" applyAlignment="1">
      <alignment vertical="center"/>
    </xf>
    <xf numFmtId="49" fontId="8" fillId="0" borderId="8" xfId="0" applyNumberFormat="1" applyFont="1" applyBorder="1" applyAlignment="1">
      <alignment horizontal="left" vertical="center" wrapText="1"/>
    </xf>
    <xf numFmtId="164" fontId="11" fillId="0" borderId="6" xfId="2" applyNumberFormat="1" applyFont="1" applyBorder="1" applyAlignment="1">
      <alignment vertical="center"/>
    </xf>
    <xf numFmtId="43" fontId="11" fillId="0" borderId="8" xfId="1" applyFont="1" applyBorder="1" applyAlignment="1">
      <alignment vertical="center"/>
    </xf>
    <xf numFmtId="49" fontId="7" fillId="4" borderId="21" xfId="0" applyNumberFormat="1" applyFont="1" applyFill="1" applyBorder="1" applyAlignment="1">
      <alignment vertical="center"/>
    </xf>
    <xf numFmtId="43" fontId="7" fillId="4" borderId="4" xfId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67" fontId="0" fillId="0" borderId="0" xfId="1" applyNumberFormat="1" applyFont="1"/>
    <xf numFmtId="168" fontId="0" fillId="0" borderId="0" xfId="0" applyNumberFormat="1"/>
    <xf numFmtId="49" fontId="10" fillId="0" borderId="8" xfId="2" applyNumberFormat="1" applyFont="1" applyBorder="1" applyAlignment="1">
      <alignment horizontal="left" indent="5"/>
    </xf>
    <xf numFmtId="49" fontId="10" fillId="0" borderId="8" xfId="0" applyNumberFormat="1" applyFont="1" applyBorder="1" applyAlignment="1">
      <alignment horizontal="left" indent="5"/>
    </xf>
    <xf numFmtId="165" fontId="10" fillId="2" borderId="0" xfId="1" applyNumberFormat="1" applyFont="1" applyFill="1" applyAlignment="1">
      <alignment vertical="center"/>
    </xf>
    <xf numFmtId="43" fontId="18" fillId="0" borderId="0" xfId="1" applyFont="1"/>
  </cellXfs>
  <cellStyles count="10">
    <cellStyle name="Hipervínculo" xfId="6" builtinId="8"/>
    <cellStyle name="Millares" xfId="1" builtinId="3"/>
    <cellStyle name="Normal" xfId="0" builtinId="0"/>
    <cellStyle name="Normal 2 2 2" xfId="3" xr:uid="{ECA7D80A-3D70-4F4A-9F57-3836F6F02F25}"/>
    <cellStyle name="Normal 2 2 2 2" xfId="7" xr:uid="{15BA73B2-2FFF-4F9C-9E5E-46763A005731}"/>
    <cellStyle name="Normal 3" xfId="5" xr:uid="{B85C1C5E-21C2-4F23-BD46-A0A2A5EBB979}"/>
    <cellStyle name="Normal_COMPARACION 2002-2001" xfId="2" xr:uid="{F56944E3-87E8-4582-B70C-F7CF76317115}"/>
    <cellStyle name="Normal_COMPARACION 2002-2001 2" xfId="8" xr:uid="{A94922B9-123F-4A4C-9E40-929A26BD6B60}"/>
    <cellStyle name="Normal_Hoja4" xfId="4" xr:uid="{B657BFF4-443E-43A7-A935-9689468BF0C4}"/>
    <cellStyle name="Normal_Hoja6" xfId="9" xr:uid="{EEADF494-1748-4646-8D97-23D8A7DBBA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FEBRER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FEBRER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4 REC- EST "/>
      <sheetName val="2024 REC-EST RES"/>
    </sheetNames>
    <sheetDataSet>
      <sheetData sheetId="0"/>
      <sheetData sheetId="1"/>
      <sheetData sheetId="2"/>
      <sheetData sheetId="3">
        <row r="11">
          <cell r="F11">
            <v>12908.9</v>
          </cell>
          <cell r="G11">
            <v>11313.6</v>
          </cell>
        </row>
        <row r="12">
          <cell r="F12">
            <v>17302</v>
          </cell>
          <cell r="G12">
            <v>12300.8</v>
          </cell>
        </row>
        <row r="13">
          <cell r="F13">
            <v>9006.4</v>
          </cell>
          <cell r="G13">
            <v>4037.7</v>
          </cell>
        </row>
        <row r="14">
          <cell r="F14">
            <v>232.5</v>
          </cell>
          <cell r="G14">
            <v>282.5</v>
          </cell>
        </row>
        <row r="17">
          <cell r="F17">
            <v>133.5</v>
          </cell>
          <cell r="G17">
            <v>511.2</v>
          </cell>
        </row>
        <row r="18">
          <cell r="F18">
            <v>280.8</v>
          </cell>
          <cell r="G18">
            <v>144.80000000000001</v>
          </cell>
        </row>
        <row r="19">
          <cell r="F19">
            <v>1004.4</v>
          </cell>
          <cell r="G19">
            <v>1046.7</v>
          </cell>
        </row>
        <row r="20">
          <cell r="F20">
            <v>220.4</v>
          </cell>
          <cell r="G20">
            <v>216.7</v>
          </cell>
        </row>
        <row r="21">
          <cell r="F21">
            <v>1792.6</v>
          </cell>
          <cell r="G21">
            <v>1470.6</v>
          </cell>
        </row>
        <row r="23">
          <cell r="F23">
            <v>195.9</v>
          </cell>
          <cell r="G23">
            <v>226.3</v>
          </cell>
        </row>
        <row r="26">
          <cell r="F26">
            <v>21901.9</v>
          </cell>
          <cell r="G26">
            <v>17624.8</v>
          </cell>
        </row>
        <row r="27">
          <cell r="F27">
            <v>13284.3</v>
          </cell>
          <cell r="G27">
            <v>13018.4</v>
          </cell>
        </row>
        <row r="29">
          <cell r="F29">
            <v>5006.6000000000004</v>
          </cell>
          <cell r="G29">
            <v>4257.3</v>
          </cell>
        </row>
        <row r="30">
          <cell r="F30">
            <v>2957.2</v>
          </cell>
          <cell r="G30">
            <v>2520.6</v>
          </cell>
        </row>
        <row r="33">
          <cell r="F33">
            <v>826.3</v>
          </cell>
          <cell r="G33">
            <v>1144.0999999999999</v>
          </cell>
        </row>
        <row r="34">
          <cell r="F34">
            <v>1205.7</v>
          </cell>
          <cell r="G34">
            <v>817.4</v>
          </cell>
        </row>
        <row r="37">
          <cell r="F37">
            <v>1839</v>
          </cell>
          <cell r="G37">
            <v>1973.2</v>
          </cell>
        </row>
        <row r="38">
          <cell r="F38">
            <v>1196.2</v>
          </cell>
          <cell r="G38">
            <v>661.4</v>
          </cell>
        </row>
        <row r="40">
          <cell r="F40">
            <v>12.6</v>
          </cell>
          <cell r="G40">
            <v>9.6</v>
          </cell>
        </row>
        <row r="41">
          <cell r="C41">
            <v>25.2</v>
          </cell>
          <cell r="D41">
            <v>21.1</v>
          </cell>
          <cell r="F41">
            <v>10.5</v>
          </cell>
          <cell r="G41">
            <v>12.3</v>
          </cell>
        </row>
        <row r="42">
          <cell r="F42">
            <v>98.1</v>
          </cell>
          <cell r="G42">
            <v>102.7</v>
          </cell>
        </row>
        <row r="43">
          <cell r="F43">
            <v>35.200000000000003</v>
          </cell>
          <cell r="G43">
            <v>30.7</v>
          </cell>
        </row>
        <row r="48">
          <cell r="F48">
            <v>4516.1000000000004</v>
          </cell>
          <cell r="G48">
            <v>4532.1000000000004</v>
          </cell>
        </row>
        <row r="50">
          <cell r="F50">
            <v>1031.5</v>
          </cell>
          <cell r="G50">
            <v>980.4</v>
          </cell>
        </row>
        <row r="51">
          <cell r="F51">
            <v>15.5</v>
          </cell>
          <cell r="G51">
            <v>14.5</v>
          </cell>
        </row>
        <row r="53">
          <cell r="F53">
            <v>128.80000000000001</v>
          </cell>
          <cell r="G53">
            <v>132.5</v>
          </cell>
        </row>
        <row r="54">
          <cell r="F54">
            <v>0.1</v>
          </cell>
          <cell r="G54">
            <v>1.9</v>
          </cell>
        </row>
        <row r="55">
          <cell r="F55">
            <v>313.60000000000002</v>
          </cell>
          <cell r="G55">
            <v>352.4</v>
          </cell>
        </row>
        <row r="65">
          <cell r="F65">
            <v>98.2</v>
          </cell>
          <cell r="G65">
            <v>81.400000000000006</v>
          </cell>
        </row>
        <row r="66">
          <cell r="C66">
            <v>2.2000000000000002</v>
          </cell>
          <cell r="D66">
            <v>28.5</v>
          </cell>
          <cell r="F66">
            <v>10.1</v>
          </cell>
          <cell r="G66">
            <v>36.5</v>
          </cell>
        </row>
        <row r="67">
          <cell r="C67">
            <v>202</v>
          </cell>
          <cell r="D67">
            <v>138.5</v>
          </cell>
          <cell r="F67">
            <v>22.2</v>
          </cell>
          <cell r="G67">
            <v>143.69999999999999</v>
          </cell>
        </row>
        <row r="70">
          <cell r="F70">
            <v>9.6999999999999993</v>
          </cell>
          <cell r="G70">
            <v>7.6</v>
          </cell>
        </row>
        <row r="71">
          <cell r="C71">
            <v>2881.9</v>
          </cell>
          <cell r="D71">
            <v>2610</v>
          </cell>
          <cell r="F71">
            <v>2160.5</v>
          </cell>
          <cell r="G71">
            <v>1994.3</v>
          </cell>
        </row>
        <row r="74">
          <cell r="F74">
            <v>446.2</v>
          </cell>
        </row>
        <row r="75">
          <cell r="F75">
            <v>132.1</v>
          </cell>
          <cell r="G75">
            <v>94.1</v>
          </cell>
        </row>
        <row r="76">
          <cell r="F76">
            <v>2.5</v>
          </cell>
          <cell r="G76">
            <v>2.4</v>
          </cell>
        </row>
        <row r="78">
          <cell r="F78">
            <v>4.3</v>
          </cell>
          <cell r="G78">
            <v>3.4</v>
          </cell>
        </row>
        <row r="85">
          <cell r="F85">
            <v>183.3</v>
          </cell>
          <cell r="G85">
            <v>25.1</v>
          </cell>
        </row>
        <row r="89">
          <cell r="C89">
            <v>101</v>
          </cell>
          <cell r="D89">
            <v>70.400000000000006</v>
          </cell>
          <cell r="E89">
            <v>171.4</v>
          </cell>
          <cell r="F89">
            <v>88.7</v>
          </cell>
          <cell r="G89">
            <v>68.900000000000006</v>
          </cell>
          <cell r="H89">
            <v>157.60000000000002</v>
          </cell>
        </row>
        <row r="91">
          <cell r="F91">
            <v>1014.3</v>
          </cell>
          <cell r="G91">
            <v>883.2</v>
          </cell>
        </row>
        <row r="92">
          <cell r="F92">
            <v>0</v>
          </cell>
          <cell r="G92">
            <v>0</v>
          </cell>
        </row>
        <row r="96">
          <cell r="F96">
            <v>0</v>
          </cell>
          <cell r="G96">
            <v>31.4</v>
          </cell>
        </row>
        <row r="97">
          <cell r="F97">
            <v>0</v>
          </cell>
          <cell r="G97">
            <v>0</v>
          </cell>
        </row>
        <row r="98">
          <cell r="F98">
            <v>0</v>
          </cell>
          <cell r="G98">
            <v>0</v>
          </cell>
        </row>
        <row r="100">
          <cell r="F100">
            <v>319.5</v>
          </cell>
          <cell r="G100">
            <v>4.3</v>
          </cell>
        </row>
        <row r="104">
          <cell r="F104">
            <v>0</v>
          </cell>
          <cell r="G104">
            <v>27.3</v>
          </cell>
        </row>
        <row r="107">
          <cell r="F107">
            <v>0</v>
          </cell>
          <cell r="G107">
            <v>0</v>
          </cell>
        </row>
        <row r="109">
          <cell r="F109">
            <v>0</v>
          </cell>
          <cell r="G109">
            <v>0</v>
          </cell>
        </row>
        <row r="111">
          <cell r="F111">
            <v>0</v>
          </cell>
          <cell r="G111">
            <v>0</v>
          </cell>
        </row>
        <row r="112">
          <cell r="F112">
            <v>0</v>
          </cell>
          <cell r="G112">
            <v>157488.79999999999</v>
          </cell>
        </row>
        <row r="114">
          <cell r="F114">
            <v>0</v>
          </cell>
          <cell r="G114">
            <v>0</v>
          </cell>
        </row>
        <row r="115">
          <cell r="F115">
            <v>15868.6</v>
          </cell>
          <cell r="G115">
            <v>4123.6000000000004</v>
          </cell>
        </row>
        <row r="118">
          <cell r="F118">
            <v>0</v>
          </cell>
          <cell r="G118">
            <v>0</v>
          </cell>
        </row>
        <row r="119">
          <cell r="F119">
            <v>0</v>
          </cell>
          <cell r="G119">
            <v>0</v>
          </cell>
        </row>
        <row r="121">
          <cell r="F121">
            <v>0</v>
          </cell>
          <cell r="G121">
            <v>0</v>
          </cell>
        </row>
        <row r="122">
          <cell r="F122">
            <v>0</v>
          </cell>
          <cell r="G122">
            <v>0</v>
          </cell>
        </row>
        <row r="123">
          <cell r="F123">
            <v>411.3</v>
          </cell>
          <cell r="G123">
            <v>13.7</v>
          </cell>
        </row>
        <row r="126">
          <cell r="C126">
            <v>508.3</v>
          </cell>
          <cell r="D126">
            <v>467.6</v>
          </cell>
          <cell r="F126">
            <v>538.29999999999995</v>
          </cell>
          <cell r="G126">
            <v>521</v>
          </cell>
        </row>
        <row r="129">
          <cell r="F129">
            <v>0.4</v>
          </cell>
          <cell r="G129">
            <v>0.6</v>
          </cell>
        </row>
        <row r="130">
          <cell r="F130">
            <v>0</v>
          </cell>
          <cell r="G130">
            <v>0</v>
          </cell>
        </row>
        <row r="131">
          <cell r="C131">
            <v>4.0999999999999996</v>
          </cell>
          <cell r="D131">
            <v>3.4</v>
          </cell>
          <cell r="F131">
            <v>3.4</v>
          </cell>
          <cell r="G131">
            <v>4.0999999999999996</v>
          </cell>
        </row>
        <row r="132">
          <cell r="C132">
            <v>75.099999999999994</v>
          </cell>
          <cell r="D132">
            <v>23.1</v>
          </cell>
          <cell r="F132">
            <v>81</v>
          </cell>
          <cell r="G132">
            <v>29.1</v>
          </cell>
        </row>
        <row r="133">
          <cell r="C133">
            <v>1.7</v>
          </cell>
          <cell r="D133">
            <v>1.7</v>
          </cell>
          <cell r="F133">
            <v>2.4</v>
          </cell>
          <cell r="G133">
            <v>2.6</v>
          </cell>
        </row>
        <row r="134">
          <cell r="F134">
            <v>23</v>
          </cell>
        </row>
        <row r="136">
          <cell r="F136">
            <v>2400</v>
          </cell>
          <cell r="G136">
            <v>2336.6000000000004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95D56-2405-4701-872F-A18BDDF9DB28}">
  <dimension ref="A1:DM379"/>
  <sheetViews>
    <sheetView showGridLines="0" tabSelected="1" zoomScaleNormal="100" workbookViewId="0">
      <pane xSplit="1" topLeftCell="B1" activePane="topRight" state="frozen"/>
      <selection pane="topRight" activeCell="L64" sqref="L64"/>
    </sheetView>
  </sheetViews>
  <sheetFormatPr baseColWidth="10" defaultColWidth="11.42578125" defaultRowHeight="12.75"/>
  <cols>
    <col min="1" max="1" width="0.85546875" customWidth="1"/>
    <col min="2" max="2" width="66" customWidth="1"/>
    <col min="3" max="3" width="10.85546875" bestFit="1" customWidth="1"/>
    <col min="4" max="4" width="10.5703125" bestFit="1" customWidth="1"/>
    <col min="5" max="5" width="14.85546875" style="79" customWidth="1"/>
    <col min="6" max="6" width="13.5703125" style="79" customWidth="1"/>
    <col min="7" max="7" width="13.140625" style="79" customWidth="1"/>
    <col min="8" max="8" width="13.42578125" customWidth="1"/>
    <col min="9" max="9" width="12.140625" bestFit="1" customWidth="1"/>
    <col min="10" max="10" width="12" bestFit="1" customWidth="1"/>
    <col min="12" max="13" width="17.28515625" bestFit="1" customWidth="1"/>
  </cols>
  <sheetData>
    <row r="1" spans="2:12" ht="7.15" customHeight="1">
      <c r="B1" s="1"/>
      <c r="C1" s="1"/>
      <c r="D1" s="1"/>
      <c r="E1" s="2"/>
      <c r="F1" s="2"/>
      <c r="G1" s="2"/>
      <c r="H1" s="3"/>
      <c r="I1" s="3"/>
      <c r="J1" s="3"/>
    </row>
    <row r="2" spans="2:12" ht="15.75">
      <c r="B2" s="4" t="s">
        <v>0</v>
      </c>
      <c r="C2" s="4"/>
      <c r="D2" s="4"/>
      <c r="E2" s="4"/>
      <c r="F2" s="4"/>
      <c r="G2" s="4"/>
      <c r="H2" s="4"/>
      <c r="I2" s="4"/>
      <c r="J2" s="4"/>
    </row>
    <row r="3" spans="2:12" ht="15" customHeight="1">
      <c r="B3" s="5"/>
      <c r="C3" s="5"/>
      <c r="D3" s="5"/>
      <c r="E3" s="6"/>
      <c r="F3" s="6"/>
      <c r="G3" s="6"/>
      <c r="H3" s="7"/>
      <c r="I3" s="7"/>
      <c r="J3" s="7"/>
    </row>
    <row r="4" spans="2:12" ht="18" customHeight="1">
      <c r="B4" s="8" t="s">
        <v>1</v>
      </c>
      <c r="C4" s="8"/>
      <c r="D4" s="8"/>
      <c r="E4" s="8"/>
      <c r="F4" s="8"/>
      <c r="G4" s="8"/>
      <c r="H4" s="8"/>
      <c r="I4" s="8"/>
      <c r="J4" s="8"/>
    </row>
    <row r="5" spans="2:12" ht="15.75" customHeight="1">
      <c r="B5" s="9" t="s">
        <v>2</v>
      </c>
      <c r="C5" s="9"/>
      <c r="D5" s="9"/>
      <c r="E5" s="9"/>
      <c r="F5" s="9"/>
      <c r="G5" s="9"/>
      <c r="H5" s="9"/>
      <c r="I5" s="9"/>
      <c r="J5" s="9"/>
    </row>
    <row r="6" spans="2:12" ht="14.25">
      <c r="B6" s="9" t="s">
        <v>3</v>
      </c>
      <c r="C6" s="9"/>
      <c r="D6" s="9"/>
      <c r="E6" s="9"/>
      <c r="F6" s="9"/>
      <c r="G6" s="9"/>
      <c r="H6" s="9"/>
      <c r="I6" s="9"/>
      <c r="J6" s="9"/>
    </row>
    <row r="7" spans="2:12" ht="20.25" customHeight="1">
      <c r="B7" s="10" t="s">
        <v>4</v>
      </c>
      <c r="C7" s="11">
        <v>2024</v>
      </c>
      <c r="D7" s="12"/>
      <c r="E7" s="10">
        <v>2024</v>
      </c>
      <c r="F7" s="11">
        <v>2025</v>
      </c>
      <c r="G7" s="12"/>
      <c r="H7" s="10">
        <v>2025</v>
      </c>
      <c r="I7" s="13" t="s">
        <v>5</v>
      </c>
      <c r="J7" s="14"/>
    </row>
    <row r="8" spans="2:12" ht="24" customHeight="1">
      <c r="B8" s="15"/>
      <c r="C8" s="16" t="s">
        <v>6</v>
      </c>
      <c r="D8" s="16" t="s">
        <v>7</v>
      </c>
      <c r="E8" s="15"/>
      <c r="F8" s="16" t="s">
        <v>6</v>
      </c>
      <c r="G8" s="16" t="s">
        <v>7</v>
      </c>
      <c r="H8" s="15"/>
      <c r="I8" s="16" t="s">
        <v>8</v>
      </c>
      <c r="J8" s="17" t="s">
        <v>9</v>
      </c>
    </row>
    <row r="9" spans="2:12" ht="18" customHeight="1">
      <c r="B9" s="18" t="s">
        <v>10</v>
      </c>
      <c r="C9" s="19">
        <f t="shared" ref="C9:G9" si="0">+C10+C49+C57</f>
        <v>76588.399999999994</v>
      </c>
      <c r="D9" s="19">
        <f t="shared" si="0"/>
        <v>66251.200000000012</v>
      </c>
      <c r="E9" s="19">
        <f>+E10+E49+E57</f>
        <v>142839.6</v>
      </c>
      <c r="F9" s="19">
        <f t="shared" si="0"/>
        <v>85305.200000000012</v>
      </c>
      <c r="G9" s="19">
        <f t="shared" si="0"/>
        <v>65990</v>
      </c>
      <c r="H9" s="19">
        <f>+H10+H49+H57</f>
        <v>151295.19999999998</v>
      </c>
      <c r="I9" s="19">
        <f t="shared" ref="I9:I72" si="1">+H9-E9</f>
        <v>8455.5999999999767</v>
      </c>
      <c r="J9" s="19">
        <f t="shared" ref="J9:J45" si="2">+I9/E9*100</f>
        <v>5.9196469326433121</v>
      </c>
      <c r="K9" s="20"/>
      <c r="L9" s="20"/>
    </row>
    <row r="10" spans="2:12" ht="18" customHeight="1">
      <c r="B10" s="21" t="s">
        <v>11</v>
      </c>
      <c r="C10" s="22">
        <f t="shared" ref="C10:G10" si="3">+C11+C16+C26+C44+C47+C48</f>
        <v>75360.999999999985</v>
      </c>
      <c r="D10" s="22">
        <f t="shared" si="3"/>
        <v>64587.100000000006</v>
      </c>
      <c r="E10" s="22">
        <f>+E11+E16+E26+E44+E47+E48</f>
        <v>139948.1</v>
      </c>
      <c r="F10" s="22">
        <f t="shared" si="3"/>
        <v>83490.60000000002</v>
      </c>
      <c r="G10" s="22">
        <f t="shared" si="3"/>
        <v>64299</v>
      </c>
      <c r="H10" s="22">
        <f>+H11+H16+H26+H44+H47+H48</f>
        <v>147789.59999999998</v>
      </c>
      <c r="I10" s="22">
        <f t="shared" si="1"/>
        <v>7841.4999999999709</v>
      </c>
      <c r="J10" s="22">
        <f t="shared" si="2"/>
        <v>5.6031485958008513</v>
      </c>
      <c r="K10" s="20"/>
      <c r="L10" s="20"/>
    </row>
    <row r="11" spans="2:12" ht="18" customHeight="1">
      <c r="B11" s="21" t="s">
        <v>12</v>
      </c>
      <c r="C11" s="22">
        <f t="shared" ref="C11:F11" si="4">SUM(C12:C15)</f>
        <v>33787.300000000003</v>
      </c>
      <c r="D11" s="22">
        <f t="shared" ref="D11" si="5">SUM(D12:D15)</f>
        <v>28997.600000000002</v>
      </c>
      <c r="E11" s="22">
        <f>SUM(E12:E15)</f>
        <v>62784.900000000009</v>
      </c>
      <c r="F11" s="22">
        <f t="shared" si="4"/>
        <v>39449.800000000003</v>
      </c>
      <c r="G11" s="22">
        <f t="shared" ref="G11" si="6">SUM(G12:G15)</f>
        <v>27934.600000000002</v>
      </c>
      <c r="H11" s="22">
        <f>SUM(H12:H15)</f>
        <v>67384.399999999994</v>
      </c>
      <c r="I11" s="22">
        <f t="shared" si="1"/>
        <v>4599.4999999999854</v>
      </c>
      <c r="J11" s="22">
        <f t="shared" si="2"/>
        <v>7.3258060457211602</v>
      </c>
      <c r="K11" s="20"/>
      <c r="L11" s="20"/>
    </row>
    <row r="12" spans="2:12" ht="18" customHeight="1">
      <c r="B12" s="23" t="s">
        <v>13</v>
      </c>
      <c r="C12" s="24">
        <v>11648.1</v>
      </c>
      <c r="D12" s="24">
        <v>10213.799999999999</v>
      </c>
      <c r="E12" s="24">
        <f>SUM(C12:D12)</f>
        <v>21861.9</v>
      </c>
      <c r="F12" s="24">
        <f>+[1]PP!F11</f>
        <v>12908.9</v>
      </c>
      <c r="G12" s="24">
        <f>+[1]PP!G11</f>
        <v>11313.6</v>
      </c>
      <c r="H12" s="24">
        <f>SUM(F12:G12)</f>
        <v>24222.5</v>
      </c>
      <c r="I12" s="24">
        <f t="shared" si="1"/>
        <v>2360.5999999999985</v>
      </c>
      <c r="J12" s="24">
        <f t="shared" si="2"/>
        <v>10.797780613761834</v>
      </c>
      <c r="K12" s="20"/>
      <c r="L12" s="20"/>
    </row>
    <row r="13" spans="2:12" ht="18" customHeight="1">
      <c r="B13" s="23" t="s">
        <v>14</v>
      </c>
      <c r="C13" s="24">
        <v>12491.3</v>
      </c>
      <c r="D13" s="24">
        <v>14806.1</v>
      </c>
      <c r="E13" s="24">
        <f>SUM(C13:D13)</f>
        <v>27297.4</v>
      </c>
      <c r="F13" s="24">
        <f>+[1]PP!F12</f>
        <v>17302</v>
      </c>
      <c r="G13" s="24">
        <f>+[1]PP!G12</f>
        <v>12300.8</v>
      </c>
      <c r="H13" s="24">
        <f>SUM(F13:G13)</f>
        <v>29602.799999999999</v>
      </c>
      <c r="I13" s="24">
        <f t="shared" si="1"/>
        <v>2305.3999999999978</v>
      </c>
      <c r="J13" s="24">
        <f t="shared" si="2"/>
        <v>8.4454929773531457</v>
      </c>
      <c r="K13" s="20"/>
      <c r="L13" s="20"/>
    </row>
    <row r="14" spans="2:12" ht="18" customHeight="1">
      <c r="B14" s="23" t="s">
        <v>15</v>
      </c>
      <c r="C14" s="24">
        <v>9395.6</v>
      </c>
      <c r="D14" s="24">
        <v>3826.2</v>
      </c>
      <c r="E14" s="24">
        <f>SUM(C14:D14)</f>
        <v>13221.8</v>
      </c>
      <c r="F14" s="24">
        <f>+[1]PP!F13</f>
        <v>9006.4</v>
      </c>
      <c r="G14" s="24">
        <f>+[1]PP!G13</f>
        <v>4037.7</v>
      </c>
      <c r="H14" s="24">
        <f>SUM(F14:G14)</f>
        <v>13044.099999999999</v>
      </c>
      <c r="I14" s="24">
        <f t="shared" si="1"/>
        <v>-177.70000000000073</v>
      </c>
      <c r="J14" s="24">
        <f t="shared" si="2"/>
        <v>-1.3439924972394133</v>
      </c>
      <c r="K14" s="20"/>
      <c r="L14" s="20"/>
    </row>
    <row r="15" spans="2:12" ht="18" customHeight="1">
      <c r="B15" s="23" t="s">
        <v>16</v>
      </c>
      <c r="C15" s="24">
        <v>252.3</v>
      </c>
      <c r="D15" s="24">
        <v>151.5</v>
      </c>
      <c r="E15" s="24">
        <f>SUM(C15:D15)</f>
        <v>403.8</v>
      </c>
      <c r="F15" s="24">
        <f>+[1]PP!F14</f>
        <v>232.5</v>
      </c>
      <c r="G15" s="24">
        <f>+[1]PP!G14</f>
        <v>282.5</v>
      </c>
      <c r="H15" s="24">
        <f>SUM(F15:G15)</f>
        <v>515</v>
      </c>
      <c r="I15" s="24">
        <f t="shared" si="1"/>
        <v>111.19999999999999</v>
      </c>
      <c r="J15" s="24">
        <f t="shared" si="2"/>
        <v>27.538385339276868</v>
      </c>
      <c r="K15" s="20"/>
      <c r="L15" s="20"/>
    </row>
    <row r="16" spans="2:12" ht="18" customHeight="1">
      <c r="B16" s="21" t="s">
        <v>17</v>
      </c>
      <c r="C16" s="22">
        <f t="shared" ref="C16:G16" si="7">+C17+C25</f>
        <v>3217.7000000000003</v>
      </c>
      <c r="D16" s="22">
        <f t="shared" si="7"/>
        <v>3868.3999999999996</v>
      </c>
      <c r="E16" s="22">
        <f>+E17+E25</f>
        <v>7086.1</v>
      </c>
      <c r="F16" s="22">
        <f t="shared" si="7"/>
        <v>3852</v>
      </c>
      <c r="G16" s="22">
        <f t="shared" si="7"/>
        <v>3770.2000000000003</v>
      </c>
      <c r="H16" s="22">
        <f>+H17+H25</f>
        <v>7622.2</v>
      </c>
      <c r="I16" s="22">
        <f t="shared" si="1"/>
        <v>536.09999999999945</v>
      </c>
      <c r="J16" s="22">
        <f t="shared" si="2"/>
        <v>7.5655155868531265</v>
      </c>
      <c r="K16" s="20"/>
      <c r="L16" s="20"/>
    </row>
    <row r="17" spans="2:12" ht="18" customHeight="1">
      <c r="B17" s="25" t="s">
        <v>18</v>
      </c>
      <c r="C17" s="22">
        <f t="shared" ref="C17:G17" si="8">SUM(C18:C24)</f>
        <v>3070.3</v>
      </c>
      <c r="D17" s="22">
        <f t="shared" si="8"/>
        <v>3690.2999999999997</v>
      </c>
      <c r="E17" s="22">
        <f>SUM(E18:E24)</f>
        <v>6760.6</v>
      </c>
      <c r="F17" s="22">
        <f t="shared" si="8"/>
        <v>3656.1</v>
      </c>
      <c r="G17" s="22">
        <f t="shared" si="8"/>
        <v>3543.9</v>
      </c>
      <c r="H17" s="22">
        <f>SUM(H18:H24)</f>
        <v>7200</v>
      </c>
      <c r="I17" s="22">
        <f t="shared" si="1"/>
        <v>439.39999999999964</v>
      </c>
      <c r="J17" s="22">
        <f t="shared" si="2"/>
        <v>6.4994231281247163</v>
      </c>
      <c r="K17" s="20"/>
      <c r="L17" s="20"/>
    </row>
    <row r="18" spans="2:12" ht="18" customHeight="1">
      <c r="B18" s="26" t="s">
        <v>19</v>
      </c>
      <c r="C18" s="24">
        <v>163.69999999999999</v>
      </c>
      <c r="D18" s="24">
        <v>486.5</v>
      </c>
      <c r="E18" s="24">
        <f t="shared" ref="E18:E25" si="9">SUM(C18:D18)</f>
        <v>650.20000000000005</v>
      </c>
      <c r="F18" s="24">
        <f>+[1]PP!F17</f>
        <v>133.5</v>
      </c>
      <c r="G18" s="24">
        <f>+[1]PP!G17</f>
        <v>511.2</v>
      </c>
      <c r="H18" s="24">
        <f t="shared" ref="H18:H25" si="10">SUM(F18:G18)</f>
        <v>644.70000000000005</v>
      </c>
      <c r="I18" s="24">
        <f t="shared" si="1"/>
        <v>-5.5</v>
      </c>
      <c r="J18" s="24">
        <f t="shared" si="2"/>
        <v>-0.84589357120885866</v>
      </c>
      <c r="K18" s="20"/>
      <c r="L18" s="20"/>
    </row>
    <row r="19" spans="2:12" ht="18" customHeight="1">
      <c r="B19" s="26" t="s">
        <v>20</v>
      </c>
      <c r="C19" s="24">
        <v>330</v>
      </c>
      <c r="D19" s="24">
        <v>207.4</v>
      </c>
      <c r="E19" s="24">
        <f t="shared" si="9"/>
        <v>537.4</v>
      </c>
      <c r="F19" s="24">
        <f>+[1]PP!F18</f>
        <v>280.8</v>
      </c>
      <c r="G19" s="24">
        <f>+[1]PP!G18</f>
        <v>144.80000000000001</v>
      </c>
      <c r="H19" s="24">
        <f t="shared" si="10"/>
        <v>425.6</v>
      </c>
      <c r="I19" s="24">
        <f t="shared" si="1"/>
        <v>-111.79999999999995</v>
      </c>
      <c r="J19" s="24">
        <f t="shared" si="2"/>
        <v>-20.803870487532556</v>
      </c>
      <c r="K19" s="20"/>
      <c r="L19" s="20"/>
    </row>
    <row r="20" spans="2:12" ht="18" customHeight="1">
      <c r="B20" s="26" t="s">
        <v>21</v>
      </c>
      <c r="C20" s="24">
        <v>960</v>
      </c>
      <c r="D20" s="24">
        <v>1157.2</v>
      </c>
      <c r="E20" s="24">
        <f t="shared" si="9"/>
        <v>2117.1999999999998</v>
      </c>
      <c r="F20" s="24">
        <f>+[1]PP!F19</f>
        <v>1004.4</v>
      </c>
      <c r="G20" s="24">
        <f>+[1]PP!G19</f>
        <v>1046.7</v>
      </c>
      <c r="H20" s="24">
        <f t="shared" si="10"/>
        <v>2051.1</v>
      </c>
      <c r="I20" s="24">
        <f t="shared" si="1"/>
        <v>-66.099999999999909</v>
      </c>
      <c r="J20" s="24">
        <f t="shared" si="2"/>
        <v>-3.1220479879085543</v>
      </c>
      <c r="K20" s="20"/>
      <c r="L20" s="20"/>
    </row>
    <row r="21" spans="2:12" ht="18" customHeight="1">
      <c r="B21" s="26" t="s">
        <v>22</v>
      </c>
      <c r="C21" s="24">
        <v>215.2</v>
      </c>
      <c r="D21" s="24">
        <v>203.6</v>
      </c>
      <c r="E21" s="24">
        <f t="shared" si="9"/>
        <v>418.79999999999995</v>
      </c>
      <c r="F21" s="24">
        <f>+[1]PP!F20</f>
        <v>220.4</v>
      </c>
      <c r="G21" s="24">
        <f>+[1]PP!G20</f>
        <v>216.7</v>
      </c>
      <c r="H21" s="24">
        <f t="shared" si="10"/>
        <v>437.1</v>
      </c>
      <c r="I21" s="24">
        <f t="shared" si="1"/>
        <v>18.300000000000068</v>
      </c>
      <c r="J21" s="24">
        <f t="shared" si="2"/>
        <v>4.369627507163341</v>
      </c>
      <c r="K21" s="20"/>
      <c r="L21" s="20"/>
    </row>
    <row r="22" spans="2:12" ht="18" customHeight="1">
      <c r="B22" s="26" t="s">
        <v>23</v>
      </c>
      <c r="C22" s="24">
        <v>96.4</v>
      </c>
      <c r="D22" s="24">
        <v>147</v>
      </c>
      <c r="E22" s="24">
        <f t="shared" si="9"/>
        <v>243.4</v>
      </c>
      <c r="F22" s="24">
        <v>97.5</v>
      </c>
      <c r="G22" s="24">
        <v>99.5</v>
      </c>
      <c r="H22" s="24">
        <f t="shared" si="10"/>
        <v>197</v>
      </c>
      <c r="I22" s="24">
        <f t="shared" si="1"/>
        <v>-46.400000000000006</v>
      </c>
      <c r="J22" s="24">
        <f t="shared" si="2"/>
        <v>-19.063270336894004</v>
      </c>
      <c r="K22" s="20"/>
      <c r="L22" s="20"/>
    </row>
    <row r="23" spans="2:12" ht="18" customHeight="1">
      <c r="B23" s="27" t="s">
        <v>24</v>
      </c>
      <c r="C23" s="24">
        <v>1257.9000000000001</v>
      </c>
      <c r="D23" s="24">
        <v>1418.1</v>
      </c>
      <c r="E23" s="24">
        <f t="shared" si="9"/>
        <v>2676</v>
      </c>
      <c r="F23" s="24">
        <f>+[1]PP!F21</f>
        <v>1792.6</v>
      </c>
      <c r="G23" s="24">
        <f>+[1]PP!G21</f>
        <v>1470.6</v>
      </c>
      <c r="H23" s="24">
        <f t="shared" si="10"/>
        <v>3263.2</v>
      </c>
      <c r="I23" s="24">
        <f t="shared" si="1"/>
        <v>587.19999999999982</v>
      </c>
      <c r="J23" s="24">
        <f t="shared" si="2"/>
        <v>21.943198804185343</v>
      </c>
      <c r="K23" s="20"/>
      <c r="L23" s="20"/>
    </row>
    <row r="24" spans="2:12" ht="18" customHeight="1">
      <c r="B24" s="27" t="s">
        <v>25</v>
      </c>
      <c r="C24" s="24">
        <v>47.1</v>
      </c>
      <c r="D24" s="24">
        <v>70.5</v>
      </c>
      <c r="E24" s="24">
        <f t="shared" si="9"/>
        <v>117.6</v>
      </c>
      <c r="F24" s="24">
        <v>126.9</v>
      </c>
      <c r="G24" s="24">
        <v>54.4</v>
      </c>
      <c r="H24" s="24">
        <f t="shared" si="10"/>
        <v>181.3</v>
      </c>
      <c r="I24" s="24">
        <f t="shared" si="1"/>
        <v>63.700000000000017</v>
      </c>
      <c r="J24" s="24">
        <f t="shared" si="2"/>
        <v>54.166666666666686</v>
      </c>
      <c r="K24" s="20"/>
      <c r="L24" s="20"/>
    </row>
    <row r="25" spans="2:12" ht="18" customHeight="1">
      <c r="B25" s="25" t="s">
        <v>26</v>
      </c>
      <c r="C25" s="22">
        <v>147.4</v>
      </c>
      <c r="D25" s="22">
        <v>178.1</v>
      </c>
      <c r="E25" s="22">
        <f t="shared" si="9"/>
        <v>325.5</v>
      </c>
      <c r="F25" s="22">
        <f>+[1]PP!F23</f>
        <v>195.9</v>
      </c>
      <c r="G25" s="22">
        <f>+[1]PP!G23</f>
        <v>226.3</v>
      </c>
      <c r="H25" s="22">
        <f t="shared" si="10"/>
        <v>422.20000000000005</v>
      </c>
      <c r="I25" s="22">
        <f t="shared" si="1"/>
        <v>96.700000000000045</v>
      </c>
      <c r="J25" s="22">
        <f t="shared" si="2"/>
        <v>29.708141321044561</v>
      </c>
      <c r="K25" s="20"/>
      <c r="L25" s="20"/>
    </row>
    <row r="26" spans="2:12" ht="18" customHeight="1">
      <c r="B26" s="21" t="s">
        <v>27</v>
      </c>
      <c r="C26" s="22">
        <f t="shared" ref="C26:D26" si="11">+C27+C29+C38+C43</f>
        <v>37198.199999999997</v>
      </c>
      <c r="D26" s="22">
        <f t="shared" si="11"/>
        <v>30618.800000000003</v>
      </c>
      <c r="E26" s="22">
        <f>+E27+E29+E38+E43</f>
        <v>67816.999999999985</v>
      </c>
      <c r="F26" s="22">
        <f t="shared" ref="F26:G26" si="12">+F27+F29+F38+F43</f>
        <v>39028.400000000001</v>
      </c>
      <c r="G26" s="22">
        <f t="shared" si="12"/>
        <v>31479.399999999998</v>
      </c>
      <c r="H26" s="22">
        <f>+H27+H29+H38+H43</f>
        <v>70507.8</v>
      </c>
      <c r="I26" s="22">
        <f t="shared" si="1"/>
        <v>2690.8000000000175</v>
      </c>
      <c r="J26" s="22">
        <f t="shared" si="2"/>
        <v>3.9677367031865431</v>
      </c>
      <c r="K26" s="20"/>
      <c r="L26" s="20"/>
    </row>
    <row r="27" spans="2:12" ht="18" customHeight="1">
      <c r="B27" s="25" t="s">
        <v>28</v>
      </c>
      <c r="C27" s="22">
        <f t="shared" ref="C27:G27" si="13">+C28</f>
        <v>21797.8</v>
      </c>
      <c r="D27" s="22">
        <f t="shared" si="13"/>
        <v>17100.7</v>
      </c>
      <c r="E27" s="22">
        <f>+E28</f>
        <v>38898.5</v>
      </c>
      <c r="F27" s="22">
        <f t="shared" si="13"/>
        <v>21901.9</v>
      </c>
      <c r="G27" s="22">
        <f t="shared" si="13"/>
        <v>17624.8</v>
      </c>
      <c r="H27" s="22">
        <f>+H28</f>
        <v>39526.699999999997</v>
      </c>
      <c r="I27" s="22">
        <f t="shared" si="1"/>
        <v>628.19999999999709</v>
      </c>
      <c r="J27" s="22">
        <f t="shared" si="2"/>
        <v>1.6149722997030658</v>
      </c>
      <c r="K27" s="20"/>
      <c r="L27" s="20"/>
    </row>
    <row r="28" spans="2:12" ht="18" customHeight="1">
      <c r="B28" s="28" t="s">
        <v>29</v>
      </c>
      <c r="C28" s="24">
        <v>21797.8</v>
      </c>
      <c r="D28" s="24">
        <v>17100.7</v>
      </c>
      <c r="E28" s="24">
        <f>SUM(C28:D28)</f>
        <v>38898.5</v>
      </c>
      <c r="F28" s="24">
        <f>+[1]PP!F26</f>
        <v>21901.9</v>
      </c>
      <c r="G28" s="24">
        <f>+[1]PP!G26</f>
        <v>17624.8</v>
      </c>
      <c r="H28" s="24">
        <f>SUM(F28:G28)</f>
        <v>39526.699999999997</v>
      </c>
      <c r="I28" s="24">
        <f t="shared" si="1"/>
        <v>628.19999999999709</v>
      </c>
      <c r="J28" s="24">
        <f t="shared" si="2"/>
        <v>1.6149722997030658</v>
      </c>
      <c r="K28" s="20"/>
      <c r="L28" s="20"/>
    </row>
    <row r="29" spans="2:12" ht="18" customHeight="1">
      <c r="B29" s="29" t="s">
        <v>30</v>
      </c>
      <c r="C29" s="22">
        <f t="shared" ref="C29:G29" si="14">SUM(C30:C37)</f>
        <v>12488.7</v>
      </c>
      <c r="D29" s="22">
        <f t="shared" si="14"/>
        <v>10419</v>
      </c>
      <c r="E29" s="22">
        <f>SUM(E30:E37)</f>
        <v>22907.7</v>
      </c>
      <c r="F29" s="22">
        <f t="shared" si="14"/>
        <v>13760.699999999999</v>
      </c>
      <c r="G29" s="22">
        <f t="shared" si="14"/>
        <v>10868.3</v>
      </c>
      <c r="H29" s="22">
        <f>SUM(H30:H37)</f>
        <v>24629</v>
      </c>
      <c r="I29" s="22">
        <f t="shared" si="1"/>
        <v>1721.2999999999993</v>
      </c>
      <c r="J29" s="22">
        <f t="shared" si="2"/>
        <v>7.5140673223413934</v>
      </c>
      <c r="K29" s="20"/>
      <c r="L29" s="20"/>
    </row>
    <row r="30" spans="2:12" ht="18" customHeight="1">
      <c r="B30" s="28" t="s">
        <v>31</v>
      </c>
      <c r="C30" s="24">
        <v>4142.6000000000004</v>
      </c>
      <c r="D30" s="24">
        <v>4157.3999999999996</v>
      </c>
      <c r="E30" s="24">
        <f t="shared" ref="E30:E37" si="15">SUM(C30:D30)</f>
        <v>8300</v>
      </c>
      <c r="F30" s="24">
        <f>+[1]PP!F29</f>
        <v>5006.6000000000004</v>
      </c>
      <c r="G30" s="24">
        <f>+[1]PP!G29</f>
        <v>4257.3</v>
      </c>
      <c r="H30" s="24">
        <f t="shared" ref="H30:H37" si="16">SUM(F30:G30)</f>
        <v>9263.9000000000015</v>
      </c>
      <c r="I30" s="24">
        <f t="shared" si="1"/>
        <v>963.90000000000146</v>
      </c>
      <c r="J30" s="24">
        <f t="shared" si="2"/>
        <v>11.613253012048212</v>
      </c>
      <c r="K30" s="20"/>
      <c r="L30" s="20"/>
    </row>
    <row r="31" spans="2:12" ht="18" customHeight="1">
      <c r="B31" s="28" t="s">
        <v>32</v>
      </c>
      <c r="C31" s="24">
        <v>2466.9</v>
      </c>
      <c r="D31" s="24">
        <v>2569</v>
      </c>
      <c r="E31" s="24">
        <f t="shared" si="15"/>
        <v>5035.8999999999996</v>
      </c>
      <c r="F31" s="24">
        <f>+[1]PP!F30</f>
        <v>2957.2</v>
      </c>
      <c r="G31" s="24">
        <f>+[1]PP!G30</f>
        <v>2520.6</v>
      </c>
      <c r="H31" s="24">
        <f t="shared" si="16"/>
        <v>5477.7999999999993</v>
      </c>
      <c r="I31" s="24">
        <f t="shared" si="1"/>
        <v>441.89999999999964</v>
      </c>
      <c r="J31" s="24">
        <f t="shared" si="2"/>
        <v>8.7749955320796609</v>
      </c>
      <c r="K31" s="20"/>
      <c r="L31" s="20"/>
    </row>
    <row r="32" spans="2:12" ht="18" customHeight="1">
      <c r="B32" s="28" t="s">
        <v>33</v>
      </c>
      <c r="C32" s="24">
        <v>1505.7</v>
      </c>
      <c r="D32" s="24">
        <v>451.9</v>
      </c>
      <c r="E32" s="24">
        <f t="shared" si="15"/>
        <v>1957.6</v>
      </c>
      <c r="F32" s="24">
        <v>1194.8</v>
      </c>
      <c r="G32" s="24">
        <v>506.2</v>
      </c>
      <c r="H32" s="24">
        <f t="shared" si="16"/>
        <v>1701</v>
      </c>
      <c r="I32" s="24">
        <f t="shared" si="1"/>
        <v>-256.59999999999991</v>
      </c>
      <c r="J32" s="24">
        <f t="shared" si="2"/>
        <v>-13.107887208827131</v>
      </c>
      <c r="K32" s="20"/>
      <c r="L32" s="20"/>
    </row>
    <row r="33" spans="1:12" ht="18" customHeight="1">
      <c r="B33" s="28" t="s">
        <v>34</v>
      </c>
      <c r="C33" s="24">
        <v>2360.6999999999998</v>
      </c>
      <c r="D33" s="24">
        <v>1604</v>
      </c>
      <c r="E33" s="24">
        <f t="shared" si="15"/>
        <v>3964.7</v>
      </c>
      <c r="F33" s="24">
        <v>2517.1999999999998</v>
      </c>
      <c r="G33" s="24">
        <v>1589.5</v>
      </c>
      <c r="H33" s="24">
        <f t="shared" si="16"/>
        <v>4106.7</v>
      </c>
      <c r="I33" s="24">
        <f t="shared" si="1"/>
        <v>142</v>
      </c>
      <c r="J33" s="24">
        <f t="shared" si="2"/>
        <v>3.5816076878452341</v>
      </c>
      <c r="K33" s="20"/>
      <c r="L33" s="20"/>
    </row>
    <row r="34" spans="1:12" ht="18" customHeight="1">
      <c r="B34" s="28" t="s">
        <v>35</v>
      </c>
      <c r="C34" s="24">
        <v>46.2</v>
      </c>
      <c r="D34" s="24">
        <v>26.2</v>
      </c>
      <c r="E34" s="24">
        <f t="shared" si="15"/>
        <v>72.400000000000006</v>
      </c>
      <c r="F34" s="24">
        <v>44.9</v>
      </c>
      <c r="G34" s="24">
        <v>27.7</v>
      </c>
      <c r="H34" s="24">
        <f t="shared" si="16"/>
        <v>72.599999999999994</v>
      </c>
      <c r="I34" s="24">
        <f t="shared" si="1"/>
        <v>0.19999999999998863</v>
      </c>
      <c r="J34" s="24">
        <f t="shared" si="2"/>
        <v>0.27624309392263624</v>
      </c>
      <c r="K34" s="20"/>
      <c r="L34" s="20"/>
    </row>
    <row r="35" spans="1:12" ht="18" customHeight="1">
      <c r="B35" s="28" t="s">
        <v>36</v>
      </c>
      <c r="C35" s="24">
        <v>786.5</v>
      </c>
      <c r="D35" s="24">
        <v>779.6</v>
      </c>
      <c r="E35" s="24">
        <f t="shared" si="15"/>
        <v>1566.1</v>
      </c>
      <c r="F35" s="24">
        <f>+[1]PP!F33</f>
        <v>826.3</v>
      </c>
      <c r="G35" s="24">
        <f>+[1]PP!G33</f>
        <v>1144.0999999999999</v>
      </c>
      <c r="H35" s="24">
        <f t="shared" si="16"/>
        <v>1970.3999999999999</v>
      </c>
      <c r="I35" s="24">
        <f t="shared" si="1"/>
        <v>404.29999999999995</v>
      </c>
      <c r="J35" s="24">
        <f t="shared" si="2"/>
        <v>25.815720579784173</v>
      </c>
      <c r="K35" s="20"/>
      <c r="L35" s="20"/>
    </row>
    <row r="36" spans="1:12" ht="18" customHeight="1">
      <c r="B36" s="28" t="s">
        <v>37</v>
      </c>
      <c r="C36" s="24">
        <v>1176.7</v>
      </c>
      <c r="D36" s="24">
        <v>827.5</v>
      </c>
      <c r="E36" s="24">
        <f t="shared" si="15"/>
        <v>2004.2</v>
      </c>
      <c r="F36" s="24">
        <f>+[1]PP!F34</f>
        <v>1205.7</v>
      </c>
      <c r="G36" s="24">
        <f>+[1]PP!G34</f>
        <v>817.4</v>
      </c>
      <c r="H36" s="24">
        <f t="shared" si="16"/>
        <v>2023.1</v>
      </c>
      <c r="I36" s="24">
        <f t="shared" si="1"/>
        <v>18.899999999999864</v>
      </c>
      <c r="J36" s="24">
        <f t="shared" si="2"/>
        <v>0.94301965871668814</v>
      </c>
      <c r="K36" s="20"/>
      <c r="L36" s="20"/>
    </row>
    <row r="37" spans="1:12" ht="18" customHeight="1">
      <c r="B37" s="28" t="s">
        <v>25</v>
      </c>
      <c r="C37" s="24">
        <v>3.4</v>
      </c>
      <c r="D37" s="24">
        <v>3.4</v>
      </c>
      <c r="E37" s="24">
        <f t="shared" si="15"/>
        <v>6.8</v>
      </c>
      <c r="F37" s="24">
        <v>8</v>
      </c>
      <c r="G37" s="24">
        <v>5.5</v>
      </c>
      <c r="H37" s="24">
        <f t="shared" si="16"/>
        <v>13.5</v>
      </c>
      <c r="I37" s="24">
        <f t="shared" si="1"/>
        <v>6.7</v>
      </c>
      <c r="J37" s="24">
        <f t="shared" si="2"/>
        <v>98.529411764705884</v>
      </c>
      <c r="K37" s="20"/>
      <c r="L37" s="20"/>
    </row>
    <row r="38" spans="1:12" ht="18" customHeight="1">
      <c r="B38" s="29" t="s">
        <v>38</v>
      </c>
      <c r="C38" s="22">
        <f t="shared" ref="C38:G38" si="17">SUM(C39:C42)</f>
        <v>2707.2</v>
      </c>
      <c r="D38" s="22">
        <f t="shared" si="17"/>
        <v>2930.7000000000003</v>
      </c>
      <c r="E38" s="22">
        <f>SUM(E39:E42)</f>
        <v>5637.9</v>
      </c>
      <c r="F38" s="22">
        <f t="shared" si="17"/>
        <v>3168.4999999999995</v>
      </c>
      <c r="G38" s="22">
        <f t="shared" si="17"/>
        <v>2767.9999999999995</v>
      </c>
      <c r="H38" s="22">
        <f>SUM(H39:H42)</f>
        <v>5936.4999999999991</v>
      </c>
      <c r="I38" s="22">
        <f t="shared" si="1"/>
        <v>298.59999999999945</v>
      </c>
      <c r="J38" s="22">
        <f t="shared" si="2"/>
        <v>5.2962982670852536</v>
      </c>
      <c r="K38" s="20"/>
      <c r="L38" s="20"/>
    </row>
    <row r="39" spans="1:12" ht="18" customHeight="1">
      <c r="B39" s="30" t="s">
        <v>39</v>
      </c>
      <c r="C39" s="24">
        <v>1684.8</v>
      </c>
      <c r="D39" s="24">
        <v>1971.1</v>
      </c>
      <c r="E39" s="24">
        <f>SUM(C39:D39)</f>
        <v>3655.8999999999996</v>
      </c>
      <c r="F39" s="24">
        <f>+[1]PP!F37</f>
        <v>1839</v>
      </c>
      <c r="G39" s="24">
        <f>+[1]PP!G37</f>
        <v>1973.2</v>
      </c>
      <c r="H39" s="24">
        <f>SUM(F39:G39)</f>
        <v>3812.2</v>
      </c>
      <c r="I39" s="24">
        <f t="shared" si="1"/>
        <v>156.30000000000018</v>
      </c>
      <c r="J39" s="24">
        <f t="shared" si="2"/>
        <v>4.275281052545207</v>
      </c>
      <c r="K39" s="20"/>
      <c r="L39" s="20"/>
    </row>
    <row r="40" spans="1:12" ht="18" customHeight="1">
      <c r="B40" s="30" t="s">
        <v>40</v>
      </c>
      <c r="C40" s="24">
        <v>876.2</v>
      </c>
      <c r="D40" s="24">
        <v>817.7</v>
      </c>
      <c r="E40" s="24">
        <f>SUM(C40:D40)</f>
        <v>1693.9</v>
      </c>
      <c r="F40" s="24">
        <f>+[1]PP!F38</f>
        <v>1196.2</v>
      </c>
      <c r="G40" s="24">
        <f>+[1]PP!G38</f>
        <v>661.4</v>
      </c>
      <c r="H40" s="24">
        <f>SUM(F40:G40)</f>
        <v>1857.6</v>
      </c>
      <c r="I40" s="24">
        <f t="shared" si="1"/>
        <v>163.69999999999982</v>
      </c>
      <c r="J40" s="24">
        <f t="shared" si="2"/>
        <v>9.66408878918471</v>
      </c>
      <c r="K40" s="20"/>
      <c r="L40" s="20"/>
    </row>
    <row r="41" spans="1:12" ht="18" customHeight="1">
      <c r="B41" s="28" t="s">
        <v>41</v>
      </c>
      <c r="C41" s="24">
        <v>112.2</v>
      </c>
      <c r="D41" s="24">
        <v>108.1</v>
      </c>
      <c r="E41" s="24">
        <f>SUM(C41:D41)</f>
        <v>220.3</v>
      </c>
      <c r="F41" s="24">
        <f>+[1]PP!F42</f>
        <v>98.1</v>
      </c>
      <c r="G41" s="24">
        <f>+[1]PP!G42</f>
        <v>102.7</v>
      </c>
      <c r="H41" s="24">
        <f>SUM(F41:G41)</f>
        <v>200.8</v>
      </c>
      <c r="I41" s="24">
        <f t="shared" si="1"/>
        <v>-19.5</v>
      </c>
      <c r="J41" s="24">
        <f t="shared" si="2"/>
        <v>-8.8515660463004995</v>
      </c>
      <c r="K41" s="20"/>
      <c r="L41" s="20"/>
    </row>
    <row r="42" spans="1:12" ht="18" customHeight="1">
      <c r="B42" s="28" t="s">
        <v>42</v>
      </c>
      <c r="C42" s="24">
        <v>34</v>
      </c>
      <c r="D42" s="24">
        <v>33.799999999999997</v>
      </c>
      <c r="E42" s="24">
        <f>SUM(C42:D42)</f>
        <v>67.8</v>
      </c>
      <c r="F42" s="24">
        <f>+[1]PP!F43</f>
        <v>35.200000000000003</v>
      </c>
      <c r="G42" s="24">
        <f>+[1]PP!G43</f>
        <v>30.7</v>
      </c>
      <c r="H42" s="24">
        <f>SUM(F42:G42)</f>
        <v>65.900000000000006</v>
      </c>
      <c r="I42" s="24">
        <f t="shared" si="1"/>
        <v>-1.8999999999999915</v>
      </c>
      <c r="J42" s="24">
        <f t="shared" si="2"/>
        <v>-2.802359882005887</v>
      </c>
      <c r="K42" s="20"/>
      <c r="L42" s="20"/>
    </row>
    <row r="43" spans="1:12" ht="18" customHeight="1">
      <c r="B43" s="25" t="s">
        <v>43</v>
      </c>
      <c r="C43" s="22">
        <v>204.5</v>
      </c>
      <c r="D43" s="22">
        <v>168.4</v>
      </c>
      <c r="E43" s="22">
        <f>SUM(C43:D43)</f>
        <v>372.9</v>
      </c>
      <c r="F43" s="22">
        <v>197.3</v>
      </c>
      <c r="G43" s="22">
        <v>218.3</v>
      </c>
      <c r="H43" s="22">
        <f>SUM(F43:G43)</f>
        <v>415.6</v>
      </c>
      <c r="I43" s="22">
        <f t="shared" si="1"/>
        <v>42.700000000000045</v>
      </c>
      <c r="J43" s="22">
        <f t="shared" si="2"/>
        <v>11.450791096808809</v>
      </c>
      <c r="K43" s="20"/>
      <c r="L43" s="20"/>
    </row>
    <row r="44" spans="1:12" ht="18" customHeight="1">
      <c r="B44" s="31" t="s">
        <v>44</v>
      </c>
      <c r="C44" s="22">
        <f t="shared" ref="C44:G44" si="18">SUM(C45:C46)</f>
        <v>1030.7</v>
      </c>
      <c r="D44" s="22">
        <f t="shared" si="18"/>
        <v>955.3</v>
      </c>
      <c r="E44" s="22">
        <f>SUM(E45:E46)</f>
        <v>1986</v>
      </c>
      <c r="F44" s="22">
        <f t="shared" si="18"/>
        <v>1031.5</v>
      </c>
      <c r="G44" s="22">
        <f t="shared" si="18"/>
        <v>980.4</v>
      </c>
      <c r="H44" s="22">
        <f>SUM(H45:H46)</f>
        <v>2011.9</v>
      </c>
      <c r="I44" s="22">
        <f t="shared" si="1"/>
        <v>25.900000000000091</v>
      </c>
      <c r="J44" s="22">
        <f t="shared" si="2"/>
        <v>1.3041289023162181</v>
      </c>
      <c r="K44" s="20"/>
      <c r="L44" s="20"/>
    </row>
    <row r="45" spans="1:12" ht="18" customHeight="1">
      <c r="B45" s="28" t="s">
        <v>45</v>
      </c>
      <c r="C45" s="24">
        <v>1030.7</v>
      </c>
      <c r="D45" s="24">
        <v>955.3</v>
      </c>
      <c r="E45" s="24">
        <f>SUM(C45:D45)</f>
        <v>1986</v>
      </c>
      <c r="F45" s="24">
        <f>+[1]PP!F50</f>
        <v>1031.5</v>
      </c>
      <c r="G45" s="24">
        <f>+[1]PP!G50</f>
        <v>980.4</v>
      </c>
      <c r="H45" s="24">
        <f>SUM(F45:G45)</f>
        <v>2011.9</v>
      </c>
      <c r="I45" s="24">
        <f t="shared" si="1"/>
        <v>25.900000000000091</v>
      </c>
      <c r="J45" s="24">
        <f t="shared" si="2"/>
        <v>1.3041289023162181</v>
      </c>
      <c r="K45" s="20"/>
      <c r="L45" s="20"/>
    </row>
    <row r="46" spans="1:12" ht="18" customHeight="1">
      <c r="B46" s="28" t="s">
        <v>25</v>
      </c>
      <c r="C46" s="24">
        <v>0</v>
      </c>
      <c r="D46" s="24">
        <v>0</v>
      </c>
      <c r="E46" s="24">
        <f>SUM(C46:D46)</f>
        <v>0</v>
      </c>
      <c r="F46" s="24">
        <v>0</v>
      </c>
      <c r="G46" s="24">
        <v>0</v>
      </c>
      <c r="H46" s="24">
        <f>SUM(F46:G46)</f>
        <v>0</v>
      </c>
      <c r="I46" s="24">
        <f t="shared" si="1"/>
        <v>0</v>
      </c>
      <c r="J46" s="24">
        <v>0</v>
      </c>
      <c r="K46" s="20"/>
      <c r="L46" s="20"/>
    </row>
    <row r="47" spans="1:12" ht="18" customHeight="1">
      <c r="B47" s="31" t="s">
        <v>46</v>
      </c>
      <c r="C47" s="22">
        <v>126.9</v>
      </c>
      <c r="D47" s="22">
        <v>146.69999999999999</v>
      </c>
      <c r="E47" s="22">
        <f>SUM(C47:D47)</f>
        <v>273.60000000000002</v>
      </c>
      <c r="F47" s="22">
        <f>+[1]PP!F53</f>
        <v>128.80000000000001</v>
      </c>
      <c r="G47" s="22">
        <f>+[1]PP!G53</f>
        <v>132.5</v>
      </c>
      <c r="H47" s="22">
        <f>SUM(F47:G47)</f>
        <v>261.3</v>
      </c>
      <c r="I47" s="22">
        <f t="shared" si="1"/>
        <v>-12.300000000000011</v>
      </c>
      <c r="J47" s="22">
        <f>+I47/E47*100</f>
        <v>-4.4956140350877227</v>
      </c>
      <c r="K47" s="20"/>
      <c r="L47" s="20"/>
    </row>
    <row r="48" spans="1:12" ht="18" customHeight="1">
      <c r="A48" s="32"/>
      <c r="B48" s="31" t="s">
        <v>47</v>
      </c>
      <c r="C48" s="22">
        <v>0.2</v>
      </c>
      <c r="D48" s="22">
        <v>0.3</v>
      </c>
      <c r="E48" s="22">
        <f>SUM(C48:D48)</f>
        <v>0.5</v>
      </c>
      <c r="F48" s="22">
        <f>+[1]PP!F54</f>
        <v>0.1</v>
      </c>
      <c r="G48" s="22">
        <f>+[1]PP!G54</f>
        <v>1.9</v>
      </c>
      <c r="H48" s="22">
        <f>SUM(F48:G48)</f>
        <v>2</v>
      </c>
      <c r="I48" s="22">
        <f t="shared" si="1"/>
        <v>1.5</v>
      </c>
      <c r="J48" s="22">
        <f>+I48/E48*100</f>
        <v>300</v>
      </c>
      <c r="K48" s="20"/>
      <c r="L48" s="20"/>
    </row>
    <row r="49" spans="1:117" ht="18" customHeight="1">
      <c r="B49" s="21" t="s">
        <v>48</v>
      </c>
      <c r="C49" s="22">
        <f t="shared" ref="C49:D49" si="19">+C50+C53+C56</f>
        <v>422.6</v>
      </c>
      <c r="D49" s="22">
        <f t="shared" si="19"/>
        <v>565.5</v>
      </c>
      <c r="E49" s="22">
        <f>+E50+E53+E56</f>
        <v>988.1</v>
      </c>
      <c r="F49" s="22">
        <f>+F50+F53+F56</f>
        <v>448.9</v>
      </c>
      <c r="G49" s="22">
        <f t="shared" ref="G49" si="20">+G50+G53+G56</f>
        <v>571.79999999999995</v>
      </c>
      <c r="H49" s="22">
        <f>+H50+H53+H56</f>
        <v>1020.6999999999999</v>
      </c>
      <c r="I49" s="22">
        <f t="shared" si="1"/>
        <v>32.599999999999909</v>
      </c>
      <c r="J49" s="22">
        <f>+I49/E49*100</f>
        <v>3.299261208379709</v>
      </c>
      <c r="K49" s="20"/>
      <c r="L49" s="20"/>
    </row>
    <row r="50" spans="1:117" ht="18" customHeight="1">
      <c r="B50" s="33" t="s">
        <v>49</v>
      </c>
      <c r="C50" s="22">
        <f t="shared" ref="C50:D50" si="21">+C51+C52</f>
        <v>1</v>
      </c>
      <c r="D50" s="22">
        <f t="shared" si="21"/>
        <v>0</v>
      </c>
      <c r="E50" s="22">
        <f>+E51+E52</f>
        <v>1</v>
      </c>
      <c r="F50" s="22">
        <f t="shared" ref="F50:G50" si="22">+F51+F52</f>
        <v>0.2</v>
      </c>
      <c r="G50" s="22">
        <f t="shared" si="22"/>
        <v>0.1</v>
      </c>
      <c r="H50" s="22">
        <f>+H51+H52</f>
        <v>0.30000000000000004</v>
      </c>
      <c r="I50" s="22">
        <f t="shared" si="1"/>
        <v>-0.7</v>
      </c>
      <c r="J50" s="22">
        <f>+I50/E50*100</f>
        <v>-70</v>
      </c>
      <c r="K50" s="20"/>
      <c r="L50" s="20"/>
    </row>
    <row r="51" spans="1:117" ht="18" customHeight="1">
      <c r="B51" s="30" t="s">
        <v>50</v>
      </c>
      <c r="C51" s="24">
        <v>1</v>
      </c>
      <c r="D51" s="24">
        <v>0</v>
      </c>
      <c r="E51" s="24">
        <f>SUM(C51:D51)</f>
        <v>1</v>
      </c>
      <c r="F51" s="24">
        <v>0.2</v>
      </c>
      <c r="G51" s="24">
        <v>0.1</v>
      </c>
      <c r="H51" s="24">
        <f>SUM(F51:G51)</f>
        <v>0.30000000000000004</v>
      </c>
      <c r="I51" s="24">
        <f t="shared" si="1"/>
        <v>-0.7</v>
      </c>
      <c r="J51" s="24">
        <f>+I51/E51*100</f>
        <v>-70</v>
      </c>
      <c r="K51" s="20"/>
      <c r="L51" s="20"/>
    </row>
    <row r="52" spans="1:117" ht="18" customHeight="1">
      <c r="B52" s="30" t="s">
        <v>51</v>
      </c>
      <c r="C52" s="24">
        <v>0</v>
      </c>
      <c r="D52" s="24">
        <v>0</v>
      </c>
      <c r="E52" s="24">
        <f>SUM(C52:D52)</f>
        <v>0</v>
      </c>
      <c r="F52" s="24">
        <v>0</v>
      </c>
      <c r="G52" s="24">
        <v>0</v>
      </c>
      <c r="H52" s="24">
        <f>SUM(F52:G52)</f>
        <v>0</v>
      </c>
      <c r="I52" s="24">
        <f t="shared" si="1"/>
        <v>0</v>
      </c>
      <c r="J52" s="34">
        <v>0</v>
      </c>
      <c r="K52" s="20"/>
      <c r="L52" s="20"/>
    </row>
    <row r="53" spans="1:117" ht="18" customHeight="1">
      <c r="B53" s="33" t="s">
        <v>52</v>
      </c>
      <c r="C53" s="22">
        <f t="shared" ref="C53:G53" si="23">+C54+C55</f>
        <v>421.5</v>
      </c>
      <c r="D53" s="22">
        <f t="shared" si="23"/>
        <v>565.5</v>
      </c>
      <c r="E53" s="22">
        <f>+E54+E55</f>
        <v>987</v>
      </c>
      <c r="F53" s="22">
        <f t="shared" si="23"/>
        <v>448.7</v>
      </c>
      <c r="G53" s="22">
        <f t="shared" si="23"/>
        <v>571.69999999999993</v>
      </c>
      <c r="H53" s="22">
        <f>+H54+H55</f>
        <v>1020.4</v>
      </c>
      <c r="I53" s="22">
        <f t="shared" si="1"/>
        <v>33.399999999999977</v>
      </c>
      <c r="J53" s="22">
        <f t="shared" ref="J53:J57" si="24">+I53/E53*100</f>
        <v>3.3839918946301903</v>
      </c>
      <c r="K53" s="20"/>
      <c r="L53" s="20"/>
    </row>
    <row r="54" spans="1:117" ht="18" customHeight="1">
      <c r="A54" s="35"/>
      <c r="B54" s="28" t="s">
        <v>53</v>
      </c>
      <c r="C54" s="24">
        <v>419</v>
      </c>
      <c r="D54" s="24">
        <v>563.1</v>
      </c>
      <c r="E54" s="24">
        <f>SUM(C54:D54)</f>
        <v>982.1</v>
      </c>
      <c r="F54" s="24">
        <f>+[1]PP!F74</f>
        <v>446.2</v>
      </c>
      <c r="G54" s="24">
        <v>569.29999999999995</v>
      </c>
      <c r="H54" s="24">
        <f>SUM(F54:G54)</f>
        <v>1015.5</v>
      </c>
      <c r="I54" s="24">
        <f t="shared" si="1"/>
        <v>33.399999999999977</v>
      </c>
      <c r="J54" s="24">
        <f t="shared" si="24"/>
        <v>3.400875674574888</v>
      </c>
      <c r="K54" s="20"/>
      <c r="L54" s="20"/>
    </row>
    <row r="55" spans="1:117" ht="18" customHeight="1">
      <c r="B55" s="28" t="s">
        <v>25</v>
      </c>
      <c r="C55" s="24">
        <v>2.5</v>
      </c>
      <c r="D55" s="24">
        <v>2.4</v>
      </c>
      <c r="E55" s="24">
        <f>SUM(C55:D55)</f>
        <v>4.9000000000000004</v>
      </c>
      <c r="F55" s="24">
        <f>+[1]PP!F76</f>
        <v>2.5</v>
      </c>
      <c r="G55" s="24">
        <f>+[1]PP!G76</f>
        <v>2.4</v>
      </c>
      <c r="H55" s="24">
        <f>SUM(F55:G55)</f>
        <v>4.9000000000000004</v>
      </c>
      <c r="I55" s="24">
        <f t="shared" si="1"/>
        <v>0</v>
      </c>
      <c r="J55" s="24">
        <f t="shared" si="24"/>
        <v>0</v>
      </c>
      <c r="K55" s="20"/>
      <c r="L55" s="20"/>
    </row>
    <row r="56" spans="1:117" ht="18" customHeight="1">
      <c r="B56" s="33" t="s">
        <v>54</v>
      </c>
      <c r="C56" s="36">
        <v>0.1</v>
      </c>
      <c r="D56" s="36">
        <v>0</v>
      </c>
      <c r="E56" s="36">
        <f>SUM(C56:D56)</f>
        <v>0.1</v>
      </c>
      <c r="F56" s="36">
        <v>0</v>
      </c>
      <c r="G56" s="36">
        <v>0</v>
      </c>
      <c r="H56" s="36">
        <f>SUM(F56:G56)</f>
        <v>0</v>
      </c>
      <c r="I56" s="36">
        <f t="shared" si="1"/>
        <v>-0.1</v>
      </c>
      <c r="J56" s="36">
        <f t="shared" si="24"/>
        <v>-100</v>
      </c>
      <c r="K56" s="20"/>
      <c r="L56" s="20"/>
    </row>
    <row r="57" spans="1:117" ht="18" customHeight="1">
      <c r="B57" s="37" t="s">
        <v>55</v>
      </c>
      <c r="C57" s="22">
        <f t="shared" ref="C57:G57" si="25">+C58+C62+C63</f>
        <v>804.80000000000007</v>
      </c>
      <c r="D57" s="22">
        <f t="shared" si="25"/>
        <v>1098.6000000000001</v>
      </c>
      <c r="E57" s="22">
        <f>+E58+E62+E63</f>
        <v>1903.4</v>
      </c>
      <c r="F57" s="22">
        <f t="shared" si="25"/>
        <v>1365.6999999999998</v>
      </c>
      <c r="G57" s="22">
        <f t="shared" si="25"/>
        <v>1119.2</v>
      </c>
      <c r="H57" s="22">
        <f>+H58+H62+H63</f>
        <v>2484.8999999999996</v>
      </c>
      <c r="I57" s="22">
        <f t="shared" si="1"/>
        <v>581.49999999999955</v>
      </c>
      <c r="J57" s="22">
        <f t="shared" si="24"/>
        <v>30.550593674477227</v>
      </c>
      <c r="K57" s="20"/>
      <c r="L57" s="20"/>
    </row>
    <row r="58" spans="1:117" s="38" customFormat="1" ht="18" customHeight="1">
      <c r="B58" s="37" t="s">
        <v>56</v>
      </c>
      <c r="C58" s="22">
        <f t="shared" ref="C58:G58" si="26">+C59</f>
        <v>0</v>
      </c>
      <c r="D58" s="22">
        <f t="shared" si="26"/>
        <v>0</v>
      </c>
      <c r="E58" s="22">
        <f>+E59</f>
        <v>0</v>
      </c>
      <c r="F58" s="22">
        <f t="shared" si="26"/>
        <v>336.5</v>
      </c>
      <c r="G58" s="22">
        <f t="shared" si="26"/>
        <v>218</v>
      </c>
      <c r="H58" s="22">
        <f>+H59</f>
        <v>554.5</v>
      </c>
      <c r="I58" s="22">
        <f t="shared" si="1"/>
        <v>554.5</v>
      </c>
      <c r="J58" s="39">
        <v>0</v>
      </c>
      <c r="K58" s="40"/>
      <c r="L58" s="20"/>
    </row>
    <row r="59" spans="1:117" ht="18" customHeight="1">
      <c r="B59" s="33" t="s">
        <v>57</v>
      </c>
      <c r="C59" s="22">
        <f t="shared" ref="C59:D59" si="27">+C60+C61</f>
        <v>0</v>
      </c>
      <c r="D59" s="22">
        <f t="shared" si="27"/>
        <v>0</v>
      </c>
      <c r="E59" s="22">
        <f>+E60+E61</f>
        <v>0</v>
      </c>
      <c r="F59" s="22">
        <f t="shared" ref="F59:G59" si="28">+F60+F61</f>
        <v>336.5</v>
      </c>
      <c r="G59" s="22">
        <f t="shared" si="28"/>
        <v>218</v>
      </c>
      <c r="H59" s="22">
        <f>+H60+H61</f>
        <v>554.5</v>
      </c>
      <c r="I59" s="22">
        <f t="shared" si="1"/>
        <v>554.5</v>
      </c>
      <c r="J59" s="39">
        <v>0</v>
      </c>
      <c r="K59" s="20"/>
      <c r="L59" s="20"/>
    </row>
    <row r="60" spans="1:117" s="41" customFormat="1" ht="18" customHeight="1">
      <c r="B60" s="28" t="s">
        <v>58</v>
      </c>
      <c r="C60" s="24">
        <v>0</v>
      </c>
      <c r="D60" s="24">
        <v>0</v>
      </c>
      <c r="E60" s="24">
        <f>SUM(C60:D60)</f>
        <v>0</v>
      </c>
      <c r="F60" s="24">
        <v>336.5</v>
      </c>
      <c r="G60" s="24">
        <v>218</v>
      </c>
      <c r="H60" s="24">
        <f>SUM(F60:G60)</f>
        <v>554.5</v>
      </c>
      <c r="I60" s="24">
        <f t="shared" si="1"/>
        <v>554.5</v>
      </c>
      <c r="J60" s="34">
        <v>0</v>
      </c>
      <c r="K60" s="42"/>
      <c r="L60" s="20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</row>
    <row r="61" spans="1:117" ht="18" customHeight="1">
      <c r="B61" s="28" t="s">
        <v>25</v>
      </c>
      <c r="C61" s="24">
        <v>0</v>
      </c>
      <c r="D61" s="24">
        <v>0</v>
      </c>
      <c r="E61" s="24">
        <f>SUM(C61:D61)</f>
        <v>0</v>
      </c>
      <c r="F61" s="24">
        <v>0</v>
      </c>
      <c r="G61" s="24">
        <v>0</v>
      </c>
      <c r="H61" s="24">
        <f>SUM(F61:G61)</f>
        <v>0</v>
      </c>
      <c r="I61" s="24">
        <f t="shared" si="1"/>
        <v>0</v>
      </c>
      <c r="J61" s="34">
        <v>0</v>
      </c>
      <c r="K61" s="20"/>
      <c r="L61" s="20"/>
    </row>
    <row r="62" spans="1:117" ht="18" customHeight="1">
      <c r="B62" s="33" t="s">
        <v>59</v>
      </c>
      <c r="C62" s="22">
        <v>64.099999999999994</v>
      </c>
      <c r="D62" s="22">
        <v>51.7</v>
      </c>
      <c r="E62" s="22">
        <f>SUM(C62:D62)</f>
        <v>115.8</v>
      </c>
      <c r="F62" s="22">
        <v>10.6</v>
      </c>
      <c r="G62" s="22">
        <v>9.9</v>
      </c>
      <c r="H62" s="22">
        <f>SUM(F62:G62)</f>
        <v>20.5</v>
      </c>
      <c r="I62" s="22">
        <f t="shared" si="1"/>
        <v>-95.3</v>
      </c>
      <c r="J62" s="22">
        <f t="shared" ref="J62:J70" si="29">+I62/E62*100</f>
        <v>-82.297063903281526</v>
      </c>
      <c r="K62" s="20"/>
      <c r="L62" s="20"/>
    </row>
    <row r="63" spans="1:117" ht="18" customHeight="1">
      <c r="B63" s="33" t="s">
        <v>60</v>
      </c>
      <c r="C63" s="22">
        <v>740.7</v>
      </c>
      <c r="D63" s="22">
        <v>1046.9000000000001</v>
      </c>
      <c r="E63" s="22">
        <f>SUM(C63:D63)</f>
        <v>1787.6000000000001</v>
      </c>
      <c r="F63" s="22">
        <v>1018.5999999999999</v>
      </c>
      <c r="G63" s="22">
        <v>891.3</v>
      </c>
      <c r="H63" s="22">
        <f>SUM(F63:G63)</f>
        <v>1909.8999999999999</v>
      </c>
      <c r="I63" s="22">
        <f t="shared" si="1"/>
        <v>122.29999999999973</v>
      </c>
      <c r="J63" s="22">
        <f t="shared" si="29"/>
        <v>6.8415752964868943</v>
      </c>
      <c r="K63" s="20"/>
      <c r="L63" s="20"/>
    </row>
    <row r="64" spans="1:117" ht="18" customHeight="1">
      <c r="B64" s="30" t="s">
        <v>61</v>
      </c>
      <c r="C64" s="24">
        <v>736.3</v>
      </c>
      <c r="D64" s="24">
        <v>1040.5</v>
      </c>
      <c r="E64" s="24">
        <f>SUM(C64:D64)</f>
        <v>1776.8</v>
      </c>
      <c r="F64" s="24">
        <f>+[1]PP!F91</f>
        <v>1014.3</v>
      </c>
      <c r="G64" s="24">
        <f>+[1]PP!G91</f>
        <v>883.2</v>
      </c>
      <c r="H64" s="24">
        <f>SUM(F64:G64)</f>
        <v>1897.5</v>
      </c>
      <c r="I64" s="24">
        <f t="shared" si="1"/>
        <v>120.70000000000005</v>
      </c>
      <c r="J64" s="24">
        <f t="shared" si="29"/>
        <v>6.7931112111661447</v>
      </c>
      <c r="K64" s="20"/>
      <c r="L64" s="20"/>
    </row>
    <row r="65" spans="2:13" ht="18" customHeight="1" thickBot="1">
      <c r="B65" s="44" t="s">
        <v>62</v>
      </c>
      <c r="C65" s="45">
        <f t="shared" ref="C65:G65" si="30">+C9</f>
        <v>76588.399999999994</v>
      </c>
      <c r="D65" s="45">
        <f t="shared" si="30"/>
        <v>66251.200000000012</v>
      </c>
      <c r="E65" s="45">
        <f>+E9</f>
        <v>142839.6</v>
      </c>
      <c r="F65" s="45">
        <f t="shared" si="30"/>
        <v>85305.200000000012</v>
      </c>
      <c r="G65" s="45">
        <f t="shared" si="30"/>
        <v>65990</v>
      </c>
      <c r="H65" s="45">
        <f>+H9</f>
        <v>151295.19999999998</v>
      </c>
      <c r="I65" s="45">
        <f t="shared" si="1"/>
        <v>8455.5999999999767</v>
      </c>
      <c r="J65" s="45">
        <f t="shared" si="29"/>
        <v>5.9196469326433121</v>
      </c>
      <c r="K65" s="20"/>
      <c r="L65" s="20"/>
      <c r="M65" s="20"/>
    </row>
    <row r="66" spans="2:13" ht="18" customHeight="1" thickTop="1">
      <c r="B66" s="46" t="s">
        <v>63</v>
      </c>
      <c r="C66" s="47">
        <f t="shared" ref="C66:G66" si="31">SUM(C67:C71)</f>
        <v>102.89999999999999</v>
      </c>
      <c r="D66" s="47">
        <f t="shared" si="31"/>
        <v>51.6</v>
      </c>
      <c r="E66" s="47">
        <f>SUM(E67:E71)</f>
        <v>154.5</v>
      </c>
      <c r="F66" s="47">
        <f t="shared" si="31"/>
        <v>101.80000000000001</v>
      </c>
      <c r="G66" s="47">
        <f t="shared" si="31"/>
        <v>54.600000000000009</v>
      </c>
      <c r="H66" s="47">
        <f>SUM(H67:H71)</f>
        <v>156.4</v>
      </c>
      <c r="I66" s="47">
        <f t="shared" si="1"/>
        <v>1.9000000000000057</v>
      </c>
      <c r="J66" s="47">
        <f t="shared" si="29"/>
        <v>1.2297734627831751</v>
      </c>
      <c r="K66" s="20"/>
      <c r="L66" s="20"/>
      <c r="M66" s="48"/>
    </row>
    <row r="67" spans="2:13" ht="18" customHeight="1">
      <c r="B67" s="49" t="s">
        <v>64</v>
      </c>
      <c r="C67" s="50">
        <v>2.8</v>
      </c>
      <c r="D67" s="50">
        <v>0.1</v>
      </c>
      <c r="E67" s="50">
        <f t="shared" ref="E67:E69" si="32">SUM(C67:D67)</f>
        <v>2.9</v>
      </c>
      <c r="F67" s="50">
        <v>3</v>
      </c>
      <c r="G67" s="50">
        <v>4.7</v>
      </c>
      <c r="H67" s="50">
        <f t="shared" ref="H67:H69" si="33">SUM(F67:G67)</f>
        <v>7.7</v>
      </c>
      <c r="I67" s="50">
        <f t="shared" si="1"/>
        <v>4.8000000000000007</v>
      </c>
      <c r="J67" s="50">
        <f t="shared" si="29"/>
        <v>165.51724137931038</v>
      </c>
      <c r="K67" s="20"/>
      <c r="L67" s="20"/>
    </row>
    <row r="68" spans="2:13" ht="18" customHeight="1">
      <c r="B68" s="49" t="s">
        <v>65</v>
      </c>
      <c r="C68" s="50">
        <v>20.9</v>
      </c>
      <c r="D68" s="50">
        <v>25</v>
      </c>
      <c r="E68" s="50">
        <f t="shared" si="32"/>
        <v>45.9</v>
      </c>
      <c r="F68" s="50">
        <v>14</v>
      </c>
      <c r="G68" s="50">
        <v>16.100000000000001</v>
      </c>
      <c r="H68" s="50">
        <f t="shared" si="33"/>
        <v>30.1</v>
      </c>
      <c r="I68" s="50">
        <f t="shared" si="1"/>
        <v>-15.799999999999997</v>
      </c>
      <c r="J68" s="50">
        <f t="shared" si="29"/>
        <v>-34.422657952069713</v>
      </c>
      <c r="K68" s="20"/>
      <c r="L68" s="20"/>
    </row>
    <row r="69" spans="2:13" ht="18" customHeight="1">
      <c r="B69" s="49" t="s">
        <v>66</v>
      </c>
      <c r="C69" s="50">
        <f>+[1]PP!C132</f>
        <v>75.099999999999994</v>
      </c>
      <c r="D69" s="50">
        <f>+[1]PP!D132</f>
        <v>23.1</v>
      </c>
      <c r="E69" s="50">
        <f t="shared" si="32"/>
        <v>98.199999999999989</v>
      </c>
      <c r="F69" s="50">
        <f>+[1]PP!F132</f>
        <v>81</v>
      </c>
      <c r="G69" s="50">
        <f>+[1]PP!G132</f>
        <v>29.1</v>
      </c>
      <c r="H69" s="50">
        <f t="shared" si="33"/>
        <v>110.1</v>
      </c>
      <c r="I69" s="50">
        <f t="shared" si="1"/>
        <v>11.900000000000006</v>
      </c>
      <c r="J69" s="50">
        <f t="shared" si="29"/>
        <v>12.118126272912431</v>
      </c>
      <c r="K69" s="20"/>
      <c r="L69" s="20"/>
    </row>
    <row r="70" spans="2:13" ht="15.75" customHeight="1">
      <c r="B70" s="49" t="s">
        <v>67</v>
      </c>
      <c r="C70" s="51">
        <f>+[1]PP!C131</f>
        <v>4.0999999999999996</v>
      </c>
      <c r="D70" s="51">
        <f>+[1]PP!D131</f>
        <v>3.4</v>
      </c>
      <c r="E70" s="50">
        <f>SUM(C70:D70)</f>
        <v>7.5</v>
      </c>
      <c r="F70" s="51">
        <f>+[1]PP!F131</f>
        <v>3.4</v>
      </c>
      <c r="G70" s="51">
        <f>+[1]PP!G131</f>
        <v>4.0999999999999996</v>
      </c>
      <c r="H70" s="50">
        <f>SUM(F70:G70)</f>
        <v>7.5</v>
      </c>
      <c r="I70" s="51">
        <f t="shared" si="1"/>
        <v>0</v>
      </c>
      <c r="J70" s="51">
        <f t="shared" si="29"/>
        <v>0</v>
      </c>
      <c r="K70" s="20"/>
      <c r="L70" s="20"/>
    </row>
    <row r="71" spans="2:13" ht="18.75" customHeight="1" thickBot="1">
      <c r="B71" s="52" t="s">
        <v>68</v>
      </c>
      <c r="C71" s="50">
        <v>0</v>
      </c>
      <c r="D71" s="50">
        <v>0</v>
      </c>
      <c r="E71" s="50">
        <f>SUM(C71:D71)</f>
        <v>0</v>
      </c>
      <c r="F71" s="50">
        <f>+[1]PP!F129</f>
        <v>0.4</v>
      </c>
      <c r="G71" s="50">
        <f>+[1]PP!G129</f>
        <v>0.6</v>
      </c>
      <c r="H71" s="50">
        <f>SUM(F71:G71)</f>
        <v>1</v>
      </c>
      <c r="I71" s="50">
        <f t="shared" si="1"/>
        <v>1</v>
      </c>
      <c r="J71" s="51">
        <v>0</v>
      </c>
      <c r="K71" s="20"/>
      <c r="L71" s="20"/>
    </row>
    <row r="72" spans="2:13" ht="26.25" customHeight="1" thickTop="1">
      <c r="B72" s="53" t="s">
        <v>69</v>
      </c>
      <c r="C72" s="54">
        <f>+C66+C65</f>
        <v>76691.299999999988</v>
      </c>
      <c r="D72" s="54">
        <f t="shared" ref="D72:H72" si="34">+D66+D65</f>
        <v>66302.800000000017</v>
      </c>
      <c r="E72" s="54">
        <f>+E66+E65</f>
        <v>142994.1</v>
      </c>
      <c r="F72" s="54">
        <f t="shared" si="34"/>
        <v>85407.000000000015</v>
      </c>
      <c r="G72" s="55">
        <f t="shared" si="34"/>
        <v>66044.600000000006</v>
      </c>
      <c r="H72" s="55">
        <f t="shared" si="34"/>
        <v>151451.59999999998</v>
      </c>
      <c r="I72" s="54">
        <f t="shared" si="1"/>
        <v>8457.4999999999709</v>
      </c>
      <c r="J72" s="54">
        <f>+I72/E72*100</f>
        <v>5.9145796924488288</v>
      </c>
      <c r="K72" s="20"/>
      <c r="L72" s="20"/>
    </row>
    <row r="73" spans="2:13" ht="14.25" customHeight="1">
      <c r="B73" s="56" t="s">
        <v>70</v>
      </c>
      <c r="C73" s="57"/>
      <c r="D73" s="57"/>
      <c r="E73" s="58"/>
      <c r="F73" s="59"/>
      <c r="G73" s="59"/>
      <c r="H73" s="59"/>
      <c r="I73" s="57"/>
      <c r="J73" s="60"/>
    </row>
    <row r="74" spans="2:13" ht="15" customHeight="1">
      <c r="B74" s="61" t="s">
        <v>71</v>
      </c>
      <c r="C74" s="62"/>
      <c r="D74" s="62"/>
      <c r="E74" s="63"/>
      <c r="F74" s="64"/>
      <c r="G74" s="64"/>
      <c r="H74" s="64"/>
      <c r="I74" s="3"/>
    </row>
    <row r="75" spans="2:13" ht="17.25" customHeight="1">
      <c r="B75" s="65" t="s">
        <v>72</v>
      </c>
      <c r="C75" s="64"/>
      <c r="D75" s="64"/>
      <c r="E75" s="64"/>
      <c r="F75" s="64"/>
      <c r="G75" s="64"/>
      <c r="H75" s="64"/>
      <c r="I75" s="66"/>
      <c r="J75" s="67"/>
    </row>
    <row r="76" spans="2:13" ht="12" customHeight="1">
      <c r="B76" s="65" t="s">
        <v>73</v>
      </c>
      <c r="C76" s="62"/>
      <c r="D76" s="62"/>
      <c r="E76" s="62"/>
      <c r="F76" s="64"/>
      <c r="G76" s="64"/>
      <c r="H76" s="64"/>
      <c r="I76" s="3"/>
    </row>
    <row r="77" spans="2:13">
      <c r="B77" s="68" t="s">
        <v>74</v>
      </c>
      <c r="C77" s="62"/>
      <c r="D77" s="62"/>
      <c r="E77" s="62"/>
      <c r="F77" s="64"/>
      <c r="G77" s="64"/>
      <c r="H77" s="64"/>
      <c r="I77" s="69"/>
      <c r="J77" s="70"/>
    </row>
    <row r="78" spans="2:13" ht="16.5">
      <c r="B78" s="69"/>
      <c r="C78" s="62"/>
      <c r="D78" s="62"/>
      <c r="E78" s="62"/>
      <c r="F78" s="71"/>
      <c r="G78" s="71"/>
      <c r="H78" s="71"/>
      <c r="I78" s="72"/>
      <c r="J78" s="58"/>
    </row>
    <row r="79" spans="2:13">
      <c r="B79" s="69"/>
      <c r="C79" s="69"/>
      <c r="D79" s="69"/>
      <c r="E79" s="70"/>
      <c r="F79" s="64"/>
      <c r="G79" s="64"/>
      <c r="H79" s="64"/>
      <c r="I79" s="70"/>
      <c r="J79" s="70"/>
    </row>
    <row r="80" spans="2:13">
      <c r="B80" s="69"/>
      <c r="C80" s="69"/>
      <c r="D80" s="69"/>
      <c r="E80" s="70"/>
      <c r="F80" s="64"/>
      <c r="G80" s="64"/>
      <c r="H80" s="64"/>
      <c r="I80" s="70"/>
      <c r="J80" s="70"/>
    </row>
    <row r="81" spans="2:10">
      <c r="B81" s="69"/>
      <c r="C81" s="69"/>
      <c r="D81" s="69"/>
      <c r="E81" s="70"/>
      <c r="F81" s="73"/>
      <c r="G81" s="73"/>
      <c r="H81" s="74"/>
      <c r="I81" s="70"/>
      <c r="J81" s="70"/>
    </row>
    <row r="82" spans="2:10">
      <c r="B82" s="69"/>
      <c r="C82" s="69"/>
      <c r="D82" s="69"/>
      <c r="E82" s="70"/>
      <c r="F82" s="70"/>
      <c r="G82" s="70"/>
      <c r="H82" s="70"/>
      <c r="I82" s="70"/>
      <c r="J82" s="70"/>
    </row>
    <row r="83" spans="2:10">
      <c r="B83" s="69"/>
      <c r="C83" s="69"/>
      <c r="D83" s="69"/>
      <c r="E83" s="70"/>
      <c r="F83" s="75"/>
      <c r="G83" s="75"/>
      <c r="H83" s="75"/>
      <c r="I83" s="70"/>
      <c r="J83" s="70"/>
    </row>
    <row r="84" spans="2:10">
      <c r="B84" s="69"/>
      <c r="C84" s="69"/>
      <c r="D84" s="69"/>
      <c r="E84" s="70"/>
      <c r="F84" s="75"/>
      <c r="G84" s="75"/>
      <c r="H84" s="75"/>
      <c r="I84" s="70"/>
      <c r="J84" s="70"/>
    </row>
    <row r="85" spans="2:10">
      <c r="B85" s="69"/>
      <c r="C85" s="69"/>
      <c r="D85" s="69"/>
      <c r="E85" s="70"/>
      <c r="F85" s="75"/>
      <c r="G85" s="75"/>
      <c r="H85" s="75"/>
      <c r="I85" s="70"/>
      <c r="J85" s="70"/>
    </row>
    <row r="86" spans="2:10">
      <c r="B86" s="69"/>
      <c r="C86" s="69"/>
      <c r="D86" s="69"/>
      <c r="E86" s="70"/>
      <c r="F86" s="70"/>
      <c r="G86" s="70"/>
      <c r="H86" s="70"/>
      <c r="I86" s="70"/>
      <c r="J86" s="70"/>
    </row>
    <row r="87" spans="2:10">
      <c r="B87" s="69"/>
      <c r="C87" s="69"/>
      <c r="D87" s="69"/>
      <c r="E87" s="70"/>
      <c r="F87" s="70"/>
      <c r="G87" s="70"/>
      <c r="H87" s="70"/>
      <c r="I87" s="70"/>
      <c r="J87" s="70"/>
    </row>
    <row r="88" spans="2:10">
      <c r="B88" s="69"/>
      <c r="C88" s="69"/>
      <c r="D88" s="69"/>
      <c r="E88" s="70"/>
      <c r="F88" s="70"/>
      <c r="G88" s="70"/>
      <c r="H88" s="70"/>
      <c r="I88" s="70"/>
      <c r="J88" s="70"/>
    </row>
    <row r="89" spans="2:10">
      <c r="B89" s="69"/>
      <c r="C89" s="69"/>
      <c r="D89" s="69"/>
      <c r="E89" s="70"/>
      <c r="F89" s="70"/>
      <c r="G89" s="70"/>
      <c r="H89" s="70"/>
      <c r="I89" s="70"/>
      <c r="J89" s="70"/>
    </row>
    <row r="90" spans="2:10">
      <c r="B90" s="69"/>
      <c r="C90" s="69"/>
      <c r="D90" s="69"/>
      <c r="E90" s="70"/>
      <c r="F90" s="70"/>
      <c r="G90" s="70"/>
      <c r="H90" s="69"/>
      <c r="I90" s="69"/>
      <c r="J90" s="69"/>
    </row>
    <row r="91" spans="2:10">
      <c r="B91" s="69"/>
      <c r="C91" s="69"/>
      <c r="D91" s="69"/>
      <c r="E91" s="70"/>
      <c r="F91" s="70"/>
      <c r="G91" s="70"/>
      <c r="H91" s="70"/>
      <c r="I91" s="69"/>
      <c r="J91" s="69"/>
    </row>
    <row r="92" spans="2:10">
      <c r="B92" s="69"/>
      <c r="C92" s="69"/>
      <c r="D92" s="69"/>
      <c r="E92" s="70"/>
      <c r="F92" s="70"/>
      <c r="G92" s="70"/>
      <c r="H92" s="69"/>
      <c r="I92" s="69"/>
      <c r="J92" s="69"/>
    </row>
    <row r="93" spans="2:10">
      <c r="B93" s="69"/>
      <c r="C93" s="69"/>
      <c r="D93" s="69"/>
      <c r="E93" s="70"/>
      <c r="F93" s="70"/>
      <c r="G93" s="70"/>
      <c r="H93" s="69"/>
      <c r="I93" s="69"/>
      <c r="J93" s="69"/>
    </row>
    <row r="94" spans="2:10">
      <c r="B94" s="69"/>
      <c r="C94" s="69"/>
      <c r="D94" s="69"/>
      <c r="E94" s="70"/>
      <c r="F94" s="70"/>
      <c r="G94" s="70"/>
      <c r="H94" s="69"/>
      <c r="I94" s="69"/>
      <c r="J94" s="69"/>
    </row>
    <row r="95" spans="2:10">
      <c r="B95" s="69"/>
      <c r="C95" s="69"/>
      <c r="D95" s="69"/>
      <c r="E95" s="70"/>
      <c r="F95" s="70"/>
      <c r="G95" s="70"/>
      <c r="H95" s="69"/>
      <c r="I95" s="69"/>
      <c r="J95" s="69"/>
    </row>
    <row r="96" spans="2:10">
      <c r="B96" s="69"/>
      <c r="C96" s="69"/>
      <c r="D96" s="69"/>
      <c r="E96" s="70"/>
      <c r="F96" s="70"/>
      <c r="G96" s="70"/>
      <c r="H96" s="69"/>
      <c r="I96" s="69"/>
      <c r="J96" s="69"/>
    </row>
    <row r="97" spans="2:10">
      <c r="B97" s="69"/>
      <c r="C97" s="69"/>
      <c r="D97" s="69"/>
      <c r="E97" s="70"/>
      <c r="F97" s="70"/>
      <c r="G97" s="70"/>
      <c r="H97" s="69"/>
      <c r="I97" s="69"/>
      <c r="J97" s="69"/>
    </row>
    <row r="98" spans="2:10">
      <c r="B98" s="69"/>
      <c r="C98" s="69"/>
      <c r="D98" s="69"/>
      <c r="E98" s="70"/>
      <c r="F98" s="70"/>
      <c r="G98" s="70"/>
      <c r="H98" s="69"/>
      <c r="I98" s="69"/>
      <c r="J98" s="69"/>
    </row>
    <row r="99" spans="2:10">
      <c r="B99" s="69"/>
      <c r="C99" s="69"/>
      <c r="D99" s="69"/>
      <c r="E99" s="70"/>
      <c r="F99" s="70"/>
      <c r="G99" s="70"/>
      <c r="H99" s="69"/>
      <c r="I99" s="69"/>
      <c r="J99" s="69"/>
    </row>
    <row r="100" spans="2:10">
      <c r="B100" s="69"/>
      <c r="C100" s="69"/>
      <c r="D100" s="69"/>
      <c r="E100" s="70"/>
      <c r="F100" s="70"/>
      <c r="G100" s="70"/>
      <c r="H100" s="69"/>
      <c r="I100" s="69"/>
      <c r="J100" s="69"/>
    </row>
    <row r="101" spans="2:10">
      <c r="B101" s="69"/>
      <c r="C101" s="69"/>
      <c r="D101" s="69"/>
      <c r="E101" s="70"/>
      <c r="F101" s="70"/>
      <c r="G101" s="70"/>
      <c r="H101" s="69"/>
      <c r="I101" s="69"/>
      <c r="J101" s="69"/>
    </row>
    <row r="102" spans="2:10">
      <c r="B102" s="69"/>
      <c r="C102" s="69"/>
      <c r="D102" s="69"/>
      <c r="E102" s="70"/>
      <c r="F102" s="70"/>
      <c r="G102" s="70"/>
      <c r="H102" s="69"/>
      <c r="I102" s="69"/>
      <c r="J102" s="69"/>
    </row>
    <row r="103" spans="2:10">
      <c r="B103" s="69"/>
      <c r="C103" s="69"/>
      <c r="D103" s="69"/>
      <c r="E103" s="70"/>
      <c r="F103" s="70"/>
      <c r="G103" s="70"/>
      <c r="H103" s="69"/>
      <c r="I103" s="69"/>
      <c r="J103" s="69"/>
    </row>
    <row r="104" spans="2:10">
      <c r="B104" s="69"/>
      <c r="C104" s="69"/>
      <c r="D104" s="69"/>
      <c r="E104" s="70"/>
      <c r="F104" s="70"/>
      <c r="G104" s="70"/>
      <c r="H104" s="69"/>
      <c r="I104" s="69"/>
      <c r="J104" s="69"/>
    </row>
    <row r="105" spans="2:10">
      <c r="B105" s="69"/>
      <c r="C105" s="69"/>
      <c r="D105" s="69"/>
      <c r="E105" s="70"/>
      <c r="F105" s="70"/>
      <c r="G105" s="70"/>
      <c r="H105" s="69"/>
      <c r="I105" s="69"/>
      <c r="J105" s="69"/>
    </row>
    <row r="106" spans="2:10">
      <c r="B106" s="69"/>
      <c r="C106" s="69"/>
      <c r="D106" s="69"/>
      <c r="E106" s="70"/>
      <c r="F106" s="70"/>
      <c r="G106" s="70"/>
      <c r="H106" s="69"/>
      <c r="I106" s="69"/>
      <c r="J106" s="69"/>
    </row>
    <row r="107" spans="2:10">
      <c r="B107" s="69"/>
      <c r="C107" s="69"/>
      <c r="D107" s="69"/>
      <c r="E107" s="70"/>
      <c r="F107" s="70"/>
      <c r="G107" s="70"/>
      <c r="H107" s="69"/>
      <c r="I107" s="69"/>
      <c r="J107" s="69"/>
    </row>
    <row r="108" spans="2:10">
      <c r="B108" s="69"/>
      <c r="C108" s="69"/>
      <c r="D108" s="69"/>
      <c r="E108" s="70"/>
      <c r="F108" s="70"/>
      <c r="G108" s="70"/>
      <c r="H108" s="69"/>
      <c r="I108" s="69"/>
      <c r="J108" s="69"/>
    </row>
    <row r="109" spans="2:10">
      <c r="B109" s="69"/>
      <c r="C109" s="69"/>
      <c r="D109" s="69"/>
      <c r="E109" s="70"/>
      <c r="F109" s="70"/>
      <c r="G109" s="70"/>
      <c r="H109" s="69"/>
      <c r="I109" s="69"/>
      <c r="J109" s="69"/>
    </row>
    <row r="110" spans="2:10">
      <c r="B110" s="69"/>
      <c r="C110" s="69"/>
      <c r="D110" s="69"/>
      <c r="E110" s="70"/>
      <c r="F110" s="70"/>
      <c r="G110" s="70"/>
      <c r="H110" s="69"/>
      <c r="I110" s="69"/>
      <c r="J110" s="69"/>
    </row>
    <row r="111" spans="2:10">
      <c r="B111" s="69"/>
      <c r="C111" s="69"/>
      <c r="D111" s="69"/>
      <c r="E111" s="70"/>
      <c r="F111" s="70"/>
      <c r="G111" s="70"/>
      <c r="H111" s="69"/>
      <c r="I111" s="69"/>
      <c r="J111" s="69"/>
    </row>
    <row r="112" spans="2:10">
      <c r="B112" s="69"/>
      <c r="C112" s="69"/>
      <c r="D112" s="69"/>
      <c r="E112" s="70"/>
      <c r="F112" s="70"/>
      <c r="G112" s="70"/>
      <c r="H112" s="69"/>
      <c r="I112" s="69"/>
      <c r="J112" s="69"/>
    </row>
    <row r="113" spans="2:10">
      <c r="B113" s="69"/>
      <c r="C113" s="69"/>
      <c r="D113" s="69"/>
      <c r="E113" s="70"/>
      <c r="F113" s="70"/>
      <c r="G113" s="70"/>
      <c r="H113" s="69"/>
      <c r="I113" s="69"/>
      <c r="J113" s="69"/>
    </row>
    <row r="114" spans="2:10">
      <c r="B114" s="69"/>
      <c r="C114" s="69"/>
      <c r="D114" s="69"/>
      <c r="E114" s="70"/>
      <c r="F114" s="70"/>
      <c r="G114" s="70"/>
      <c r="H114" s="69"/>
      <c r="I114" s="69"/>
      <c r="J114" s="69"/>
    </row>
    <row r="115" spans="2:10">
      <c r="B115" s="69"/>
      <c r="C115" s="69"/>
      <c r="D115" s="69"/>
      <c r="E115" s="70"/>
      <c r="F115" s="70"/>
      <c r="G115" s="70"/>
      <c r="H115" s="69"/>
      <c r="I115" s="69"/>
      <c r="J115" s="69"/>
    </row>
    <row r="116" spans="2:10">
      <c r="B116" s="69"/>
      <c r="C116" s="69"/>
      <c r="D116" s="69"/>
      <c r="E116" s="70"/>
      <c r="F116" s="70"/>
      <c r="G116" s="70"/>
      <c r="H116" s="69"/>
      <c r="I116" s="69"/>
      <c r="J116" s="69"/>
    </row>
    <row r="117" spans="2:10">
      <c r="B117" s="69"/>
      <c r="C117" s="69"/>
      <c r="D117" s="69"/>
      <c r="E117" s="70"/>
      <c r="F117" s="70"/>
      <c r="G117" s="70"/>
      <c r="H117" s="69"/>
      <c r="I117" s="69"/>
      <c r="J117" s="69"/>
    </row>
    <row r="118" spans="2:10">
      <c r="B118" s="69"/>
      <c r="C118" s="69"/>
      <c r="D118" s="69"/>
      <c r="E118" s="70"/>
      <c r="F118" s="70"/>
      <c r="G118" s="70"/>
      <c r="H118" s="69"/>
      <c r="I118" s="69"/>
      <c r="J118" s="69"/>
    </row>
    <row r="119" spans="2:10">
      <c r="B119" s="69"/>
      <c r="C119" s="69"/>
      <c r="D119" s="69"/>
      <c r="E119" s="70"/>
      <c r="F119" s="70"/>
      <c r="G119" s="70"/>
      <c r="H119" s="69"/>
      <c r="I119" s="69"/>
      <c r="J119" s="69"/>
    </row>
    <row r="120" spans="2:10">
      <c r="B120" s="69"/>
      <c r="C120" s="69"/>
      <c r="D120" s="69"/>
      <c r="E120" s="70"/>
      <c r="F120" s="70"/>
      <c r="G120" s="70"/>
      <c r="H120" s="69"/>
      <c r="I120" s="69"/>
      <c r="J120" s="69"/>
    </row>
    <row r="121" spans="2:10">
      <c r="B121" s="69"/>
      <c r="C121" s="69"/>
      <c r="D121" s="69"/>
      <c r="E121" s="70"/>
      <c r="F121" s="70"/>
      <c r="G121" s="70"/>
      <c r="H121" s="69"/>
      <c r="I121" s="69"/>
      <c r="J121" s="69"/>
    </row>
    <row r="122" spans="2:10">
      <c r="B122" s="69"/>
      <c r="C122" s="69"/>
      <c r="D122" s="69"/>
      <c r="E122" s="70"/>
      <c r="F122" s="70"/>
      <c r="G122" s="70"/>
      <c r="H122" s="69"/>
      <c r="I122" s="69"/>
      <c r="J122" s="69"/>
    </row>
    <row r="123" spans="2:10">
      <c r="B123" s="69"/>
      <c r="C123" s="69"/>
      <c r="D123" s="69"/>
      <c r="E123" s="70"/>
      <c r="F123" s="70"/>
      <c r="G123" s="70"/>
      <c r="H123" s="69"/>
      <c r="I123" s="69"/>
      <c r="J123" s="69"/>
    </row>
    <row r="124" spans="2:10">
      <c r="B124" s="69"/>
      <c r="C124" s="69"/>
      <c r="D124" s="69"/>
      <c r="E124" s="70"/>
      <c r="F124" s="70"/>
      <c r="G124" s="70"/>
      <c r="H124" s="69"/>
      <c r="I124" s="69"/>
      <c r="J124" s="69"/>
    </row>
    <row r="125" spans="2:10">
      <c r="B125" s="69"/>
      <c r="C125" s="69"/>
      <c r="D125" s="69"/>
      <c r="E125" s="70"/>
      <c r="F125" s="70"/>
      <c r="G125" s="70"/>
      <c r="H125" s="69"/>
      <c r="I125" s="69"/>
      <c r="J125" s="69"/>
    </row>
    <row r="126" spans="2:10">
      <c r="B126" s="69"/>
      <c r="C126" s="69"/>
      <c r="D126" s="69"/>
      <c r="E126" s="70"/>
      <c r="F126" s="70"/>
      <c r="G126" s="70"/>
      <c r="H126" s="69"/>
      <c r="I126" s="69"/>
      <c r="J126" s="69"/>
    </row>
    <row r="127" spans="2:10">
      <c r="B127" s="69"/>
      <c r="C127" s="69"/>
      <c r="D127" s="69"/>
      <c r="E127" s="70"/>
      <c r="F127" s="70"/>
      <c r="G127" s="70"/>
      <c r="H127" s="69"/>
      <c r="I127" s="69"/>
      <c r="J127" s="69"/>
    </row>
    <row r="128" spans="2:10">
      <c r="B128" s="69"/>
      <c r="C128" s="69"/>
      <c r="D128" s="69"/>
      <c r="E128" s="70"/>
      <c r="F128" s="70"/>
      <c r="G128" s="70"/>
      <c r="H128" s="69"/>
      <c r="I128" s="69"/>
      <c r="J128" s="69"/>
    </row>
    <row r="129" spans="2:10">
      <c r="B129" s="69"/>
      <c r="C129" s="69"/>
      <c r="D129" s="69"/>
      <c r="E129" s="70"/>
      <c r="F129" s="70"/>
      <c r="G129" s="70"/>
      <c r="H129" s="69"/>
      <c r="I129" s="69"/>
      <c r="J129" s="69"/>
    </row>
    <row r="130" spans="2:10">
      <c r="B130" s="69"/>
      <c r="C130" s="69"/>
      <c r="D130" s="69"/>
      <c r="E130" s="70"/>
      <c r="F130" s="70"/>
      <c r="G130" s="70"/>
      <c r="H130" s="69"/>
      <c r="I130" s="69"/>
      <c r="J130" s="69"/>
    </row>
    <row r="131" spans="2:10">
      <c r="B131" s="69"/>
      <c r="C131" s="69"/>
      <c r="D131" s="69"/>
      <c r="E131" s="70"/>
      <c r="F131" s="70"/>
      <c r="G131" s="70"/>
      <c r="H131" s="69"/>
      <c r="I131" s="69"/>
      <c r="J131" s="69"/>
    </row>
    <row r="132" spans="2:10">
      <c r="B132" s="69"/>
      <c r="C132" s="69"/>
      <c r="D132" s="69"/>
      <c r="E132" s="70"/>
      <c r="F132" s="70"/>
      <c r="G132" s="70"/>
      <c r="H132" s="69"/>
      <c r="I132" s="69"/>
      <c r="J132" s="69"/>
    </row>
    <row r="133" spans="2:10">
      <c r="B133" s="69"/>
      <c r="C133" s="69"/>
      <c r="D133" s="69"/>
      <c r="E133" s="70"/>
      <c r="F133" s="70"/>
      <c r="G133" s="70"/>
      <c r="H133" s="69"/>
      <c r="I133" s="69"/>
      <c r="J133" s="69"/>
    </row>
    <row r="134" spans="2:10">
      <c r="B134" s="69"/>
      <c r="C134" s="69"/>
      <c r="D134" s="69"/>
      <c r="E134" s="70"/>
      <c r="F134" s="70"/>
      <c r="G134" s="70"/>
      <c r="H134" s="69"/>
      <c r="I134" s="69"/>
      <c r="J134" s="69"/>
    </row>
    <row r="135" spans="2:10">
      <c r="B135" s="69"/>
      <c r="C135" s="69"/>
      <c r="D135" s="69"/>
      <c r="E135" s="70"/>
      <c r="F135" s="70"/>
      <c r="G135" s="70"/>
      <c r="H135" s="69"/>
      <c r="I135" s="69"/>
      <c r="J135" s="69"/>
    </row>
    <row r="136" spans="2:10">
      <c r="B136" s="69"/>
      <c r="C136" s="69"/>
      <c r="D136" s="69"/>
      <c r="E136" s="70"/>
      <c r="F136" s="70"/>
      <c r="G136" s="70"/>
      <c r="H136" s="69"/>
      <c r="I136" s="69"/>
      <c r="J136" s="69"/>
    </row>
    <row r="137" spans="2:10">
      <c r="B137" s="69"/>
      <c r="C137" s="69"/>
      <c r="D137" s="69"/>
      <c r="E137" s="70"/>
      <c r="F137" s="70"/>
      <c r="G137" s="70"/>
      <c r="H137" s="69"/>
      <c r="I137" s="69"/>
      <c r="J137" s="69"/>
    </row>
    <row r="138" spans="2:10">
      <c r="B138" s="69"/>
      <c r="C138" s="69"/>
      <c r="D138" s="69"/>
      <c r="E138" s="70"/>
      <c r="F138" s="70"/>
      <c r="G138" s="70"/>
      <c r="H138" s="69"/>
      <c r="I138" s="69"/>
      <c r="J138" s="69"/>
    </row>
    <row r="139" spans="2:10">
      <c r="B139" s="69"/>
      <c r="C139" s="69"/>
      <c r="D139" s="69"/>
      <c r="E139" s="70"/>
      <c r="F139" s="70"/>
      <c r="G139" s="70"/>
      <c r="H139" s="69"/>
      <c r="I139" s="69"/>
      <c r="J139" s="69"/>
    </row>
    <row r="140" spans="2:10">
      <c r="B140" s="69"/>
      <c r="C140" s="69"/>
      <c r="D140" s="69"/>
      <c r="E140" s="70"/>
      <c r="F140" s="70"/>
      <c r="G140" s="70"/>
      <c r="H140" s="69"/>
      <c r="I140" s="69"/>
      <c r="J140" s="69"/>
    </row>
    <row r="141" spans="2:10">
      <c r="B141" s="69"/>
      <c r="C141" s="69"/>
      <c r="D141" s="69"/>
      <c r="E141" s="70"/>
      <c r="F141" s="70"/>
      <c r="G141" s="70"/>
      <c r="H141" s="69"/>
      <c r="I141" s="69"/>
      <c r="J141" s="69"/>
    </row>
    <row r="142" spans="2:10">
      <c r="B142" s="69"/>
      <c r="C142" s="69"/>
      <c r="D142" s="69"/>
      <c r="E142" s="70"/>
      <c r="F142" s="70"/>
      <c r="G142" s="70"/>
      <c r="H142" s="69"/>
      <c r="I142" s="69"/>
      <c r="J142" s="69"/>
    </row>
    <row r="143" spans="2:10">
      <c r="B143" s="69"/>
      <c r="C143" s="69"/>
      <c r="D143" s="69"/>
      <c r="E143" s="70"/>
      <c r="F143" s="70"/>
      <c r="G143" s="70"/>
      <c r="H143" s="69"/>
      <c r="I143" s="69"/>
      <c r="J143" s="69"/>
    </row>
    <row r="144" spans="2:10">
      <c r="B144" s="69"/>
      <c r="C144" s="69"/>
      <c r="D144" s="69"/>
      <c r="E144" s="70"/>
      <c r="F144" s="70"/>
      <c r="G144" s="70"/>
      <c r="H144" s="69"/>
      <c r="I144" s="69"/>
      <c r="J144" s="69"/>
    </row>
    <row r="145" spans="2:10">
      <c r="B145" s="69"/>
      <c r="C145" s="69"/>
      <c r="D145" s="69"/>
      <c r="E145" s="70"/>
      <c r="F145" s="70"/>
      <c r="G145" s="70"/>
      <c r="H145" s="69"/>
      <c r="I145" s="69"/>
      <c r="J145" s="69"/>
    </row>
    <row r="146" spans="2:10">
      <c r="B146" s="69"/>
      <c r="C146" s="69"/>
      <c r="D146" s="69"/>
      <c r="E146" s="70"/>
      <c r="F146" s="70"/>
      <c r="G146" s="70"/>
      <c r="H146" s="69"/>
      <c r="I146" s="69"/>
      <c r="J146" s="69"/>
    </row>
    <row r="147" spans="2:10">
      <c r="B147" s="69"/>
      <c r="C147" s="69"/>
      <c r="D147" s="69"/>
      <c r="E147" s="70"/>
      <c r="F147" s="70"/>
      <c r="G147" s="70"/>
      <c r="H147" s="69"/>
      <c r="I147" s="69"/>
      <c r="J147" s="69"/>
    </row>
    <row r="148" spans="2:10">
      <c r="B148" s="69"/>
      <c r="C148" s="69"/>
      <c r="D148" s="69"/>
      <c r="E148" s="70"/>
      <c r="F148" s="70"/>
      <c r="G148" s="70"/>
      <c r="H148" s="69"/>
      <c r="I148" s="69"/>
      <c r="J148" s="69"/>
    </row>
    <row r="149" spans="2:10">
      <c r="B149" s="69"/>
      <c r="C149" s="69"/>
      <c r="D149" s="69"/>
      <c r="E149" s="70"/>
      <c r="F149" s="70"/>
      <c r="G149" s="70"/>
      <c r="H149" s="69"/>
      <c r="I149" s="69"/>
      <c r="J149" s="69"/>
    </row>
    <row r="150" spans="2:10">
      <c r="B150" s="69"/>
      <c r="C150" s="69"/>
      <c r="D150" s="69"/>
      <c r="E150" s="70"/>
      <c r="F150" s="70"/>
      <c r="G150" s="70"/>
      <c r="H150" s="69"/>
      <c r="I150" s="69"/>
      <c r="J150" s="69"/>
    </row>
    <row r="151" spans="2:10">
      <c r="B151" s="69"/>
      <c r="C151" s="69"/>
      <c r="D151" s="69"/>
      <c r="E151" s="70"/>
      <c r="F151" s="70"/>
      <c r="G151" s="70"/>
      <c r="H151" s="69"/>
      <c r="I151" s="69"/>
      <c r="J151" s="69"/>
    </row>
    <row r="152" spans="2:10">
      <c r="B152" s="69"/>
      <c r="C152" s="69"/>
      <c r="D152" s="69"/>
      <c r="E152" s="70"/>
      <c r="F152" s="70"/>
      <c r="G152" s="70"/>
      <c r="H152" s="69"/>
      <c r="I152" s="69"/>
      <c r="J152" s="69"/>
    </row>
    <row r="153" spans="2:10">
      <c r="B153" s="69"/>
      <c r="C153" s="69"/>
      <c r="D153" s="69"/>
      <c r="E153" s="70"/>
      <c r="F153" s="70"/>
      <c r="G153" s="70"/>
      <c r="H153" s="69"/>
      <c r="I153" s="69"/>
      <c r="J153" s="69"/>
    </row>
    <row r="154" spans="2:10">
      <c r="B154" s="69"/>
      <c r="C154" s="69"/>
      <c r="D154" s="69"/>
      <c r="E154" s="70"/>
      <c r="F154" s="70"/>
      <c r="G154" s="70"/>
      <c r="H154" s="69"/>
      <c r="I154" s="69"/>
      <c r="J154" s="69"/>
    </row>
    <row r="155" spans="2:10">
      <c r="B155" s="69"/>
      <c r="C155" s="69"/>
      <c r="D155" s="69"/>
      <c r="E155" s="70"/>
      <c r="F155" s="70"/>
      <c r="G155" s="70"/>
      <c r="H155" s="69"/>
      <c r="I155" s="69"/>
      <c r="J155" s="69"/>
    </row>
    <row r="156" spans="2:10">
      <c r="B156" s="69"/>
      <c r="C156" s="69"/>
      <c r="D156" s="69"/>
      <c r="E156" s="70"/>
      <c r="F156" s="70"/>
      <c r="G156" s="70"/>
      <c r="H156" s="69"/>
      <c r="I156" s="69"/>
      <c r="J156" s="69"/>
    </row>
    <row r="157" spans="2:10">
      <c r="B157" s="69"/>
      <c r="C157" s="69"/>
      <c r="D157" s="69"/>
      <c r="E157" s="70"/>
      <c r="F157" s="70"/>
      <c r="G157" s="70"/>
      <c r="H157" s="69"/>
      <c r="I157" s="69"/>
      <c r="J157" s="69"/>
    </row>
    <row r="158" spans="2:10">
      <c r="B158" s="69"/>
      <c r="C158" s="69"/>
      <c r="D158" s="69"/>
      <c r="E158" s="70"/>
      <c r="F158" s="70"/>
      <c r="G158" s="70"/>
      <c r="H158" s="69"/>
      <c r="I158" s="69"/>
      <c r="J158" s="69"/>
    </row>
    <row r="159" spans="2:10">
      <c r="B159" s="69"/>
      <c r="C159" s="69"/>
      <c r="D159" s="69"/>
      <c r="E159" s="70"/>
      <c r="F159" s="70"/>
      <c r="G159" s="70"/>
      <c r="H159" s="69"/>
      <c r="I159" s="69"/>
      <c r="J159" s="69"/>
    </row>
    <row r="160" spans="2:10">
      <c r="B160" s="69"/>
      <c r="C160" s="69"/>
      <c r="D160" s="69"/>
      <c r="E160" s="70"/>
      <c r="F160" s="70"/>
      <c r="G160" s="70"/>
      <c r="H160" s="69"/>
      <c r="I160" s="69"/>
      <c r="J160" s="69"/>
    </row>
    <row r="161" spans="2:10">
      <c r="B161" s="69"/>
      <c r="C161" s="69"/>
      <c r="D161" s="69"/>
      <c r="E161" s="70"/>
      <c r="F161" s="70"/>
      <c r="G161" s="70"/>
      <c r="H161" s="69"/>
      <c r="I161" s="69"/>
      <c r="J161" s="69"/>
    </row>
    <row r="162" spans="2:10">
      <c r="B162" s="69"/>
      <c r="C162" s="69"/>
      <c r="D162" s="69"/>
      <c r="E162" s="70"/>
      <c r="F162" s="70"/>
      <c r="G162" s="70"/>
      <c r="H162" s="69"/>
      <c r="I162" s="69"/>
      <c r="J162" s="69"/>
    </row>
    <row r="163" spans="2:10">
      <c r="B163" s="69"/>
      <c r="C163" s="69"/>
      <c r="D163" s="69"/>
      <c r="E163" s="70"/>
      <c r="F163" s="70"/>
      <c r="G163" s="70"/>
      <c r="H163" s="69"/>
      <c r="I163" s="69"/>
      <c r="J163" s="69"/>
    </row>
    <row r="164" spans="2:10">
      <c r="B164" s="69"/>
      <c r="C164" s="69"/>
      <c r="D164" s="69"/>
      <c r="E164" s="70"/>
      <c r="F164" s="70"/>
      <c r="G164" s="70"/>
      <c r="H164" s="69"/>
      <c r="I164" s="69"/>
      <c r="J164" s="69"/>
    </row>
    <row r="165" spans="2:10">
      <c r="B165" s="69"/>
      <c r="C165" s="69"/>
      <c r="D165" s="69"/>
      <c r="E165" s="70"/>
      <c r="F165" s="70"/>
      <c r="G165" s="70"/>
      <c r="H165" s="69"/>
      <c r="I165" s="69"/>
      <c r="J165" s="69"/>
    </row>
    <row r="166" spans="2:10">
      <c r="B166" s="69"/>
      <c r="C166" s="69"/>
      <c r="D166" s="69"/>
      <c r="E166" s="70"/>
      <c r="F166" s="70"/>
      <c r="G166" s="70"/>
      <c r="H166" s="69"/>
      <c r="I166" s="69"/>
      <c r="J166" s="69"/>
    </row>
    <row r="167" spans="2:10">
      <c r="B167" s="69"/>
      <c r="C167" s="69"/>
      <c r="D167" s="69"/>
      <c r="E167" s="70"/>
      <c r="F167" s="70"/>
      <c r="G167" s="70"/>
      <c r="H167" s="69"/>
      <c r="I167" s="69"/>
      <c r="J167" s="69"/>
    </row>
    <row r="168" spans="2:10">
      <c r="B168" s="69"/>
      <c r="C168" s="69"/>
      <c r="D168" s="69"/>
      <c r="E168" s="70"/>
      <c r="F168" s="70"/>
      <c r="G168" s="70"/>
      <c r="H168" s="69"/>
      <c r="I168" s="69"/>
      <c r="J168" s="69"/>
    </row>
    <row r="169" spans="2:10">
      <c r="B169" s="69"/>
      <c r="C169" s="69"/>
      <c r="D169" s="69"/>
      <c r="E169" s="70"/>
      <c r="F169" s="70"/>
      <c r="G169" s="70"/>
      <c r="H169" s="69"/>
      <c r="I169" s="69"/>
      <c r="J169" s="69"/>
    </row>
    <row r="170" spans="2:10">
      <c r="B170" s="69"/>
      <c r="C170" s="69"/>
      <c r="D170" s="69"/>
      <c r="E170" s="70"/>
      <c r="F170" s="70"/>
      <c r="G170" s="70"/>
      <c r="H170" s="69"/>
      <c r="I170" s="69"/>
      <c r="J170" s="69"/>
    </row>
    <row r="171" spans="2:10">
      <c r="B171" s="69"/>
      <c r="C171" s="69"/>
      <c r="D171" s="69"/>
      <c r="E171" s="70"/>
      <c r="F171" s="70"/>
      <c r="G171" s="70"/>
      <c r="H171" s="69"/>
      <c r="I171" s="69"/>
      <c r="J171" s="69"/>
    </row>
    <row r="172" spans="2:10">
      <c r="B172" s="69"/>
      <c r="C172" s="69"/>
      <c r="D172" s="69"/>
      <c r="E172" s="70"/>
      <c r="F172" s="70"/>
      <c r="G172" s="70"/>
      <c r="H172" s="69"/>
      <c r="I172" s="69"/>
      <c r="J172" s="69"/>
    </row>
    <row r="173" spans="2:10">
      <c r="B173" s="69"/>
      <c r="C173" s="69"/>
      <c r="D173" s="69"/>
      <c r="E173" s="70"/>
      <c r="F173" s="70"/>
      <c r="G173" s="70"/>
      <c r="H173" s="69"/>
      <c r="I173" s="69"/>
      <c r="J173" s="69"/>
    </row>
    <row r="174" spans="2:10">
      <c r="B174" s="69"/>
      <c r="C174" s="69"/>
      <c r="D174" s="69"/>
      <c r="E174" s="70"/>
      <c r="F174" s="70"/>
      <c r="G174" s="70"/>
      <c r="H174" s="69"/>
      <c r="I174" s="69"/>
      <c r="J174" s="69"/>
    </row>
    <row r="175" spans="2:10">
      <c r="B175" s="69"/>
      <c r="C175" s="69"/>
      <c r="D175" s="69"/>
      <c r="E175" s="70"/>
      <c r="F175" s="70"/>
      <c r="G175" s="70"/>
      <c r="H175" s="69"/>
      <c r="I175" s="69"/>
      <c r="J175" s="69"/>
    </row>
    <row r="176" spans="2:10">
      <c r="B176" s="69"/>
      <c r="C176" s="69"/>
      <c r="D176" s="69"/>
      <c r="E176" s="70"/>
      <c r="F176" s="70"/>
      <c r="G176" s="70"/>
      <c r="H176" s="69"/>
      <c r="I176" s="69"/>
      <c r="J176" s="69"/>
    </row>
    <row r="177" spans="2:10">
      <c r="B177" s="69"/>
      <c r="C177" s="69"/>
      <c r="D177" s="69"/>
      <c r="E177" s="70"/>
      <c r="F177" s="70"/>
      <c r="G177" s="70"/>
      <c r="H177" s="69"/>
      <c r="I177" s="69"/>
      <c r="J177" s="69"/>
    </row>
    <row r="178" spans="2:10">
      <c r="B178" s="69"/>
      <c r="C178" s="69"/>
      <c r="D178" s="69"/>
      <c r="E178" s="70"/>
      <c r="F178" s="70"/>
      <c r="G178" s="70"/>
      <c r="H178" s="69"/>
      <c r="I178" s="69"/>
      <c r="J178" s="69"/>
    </row>
    <row r="179" spans="2:10">
      <c r="B179" s="69"/>
      <c r="C179" s="69"/>
      <c r="D179" s="69"/>
      <c r="E179" s="70"/>
      <c r="F179" s="70"/>
      <c r="G179" s="70"/>
      <c r="H179" s="69"/>
      <c r="I179" s="69"/>
      <c r="J179" s="69"/>
    </row>
    <row r="180" spans="2:10">
      <c r="B180" s="69"/>
      <c r="C180" s="69"/>
      <c r="D180" s="69"/>
      <c r="E180" s="70"/>
      <c r="F180" s="70"/>
      <c r="G180" s="70"/>
      <c r="H180" s="69"/>
      <c r="I180" s="69"/>
      <c r="J180" s="69"/>
    </row>
    <row r="181" spans="2:10">
      <c r="B181" s="69"/>
      <c r="C181" s="69"/>
      <c r="D181" s="69"/>
      <c r="E181" s="70"/>
      <c r="F181" s="70"/>
      <c r="G181" s="70"/>
      <c r="H181" s="69"/>
      <c r="I181" s="69"/>
      <c r="J181" s="69"/>
    </row>
    <row r="182" spans="2:10">
      <c r="B182" s="69"/>
      <c r="C182" s="69"/>
      <c r="D182" s="69"/>
      <c r="E182" s="70"/>
      <c r="F182" s="70"/>
      <c r="G182" s="70"/>
      <c r="H182" s="69"/>
      <c r="I182" s="69"/>
      <c r="J182" s="69"/>
    </row>
    <row r="183" spans="2:10">
      <c r="B183" s="69"/>
      <c r="C183" s="69"/>
      <c r="D183" s="69"/>
      <c r="E183" s="70"/>
      <c r="F183" s="70"/>
      <c r="G183" s="70"/>
      <c r="H183" s="69"/>
      <c r="I183" s="69"/>
      <c r="J183" s="69"/>
    </row>
    <row r="184" spans="2:10">
      <c r="B184" s="69"/>
      <c r="C184" s="69"/>
      <c r="D184" s="69"/>
      <c r="E184" s="70"/>
      <c r="F184" s="70"/>
      <c r="G184" s="70"/>
      <c r="H184" s="69"/>
      <c r="I184" s="69"/>
      <c r="J184" s="69"/>
    </row>
    <row r="185" spans="2:10">
      <c r="B185" s="69"/>
      <c r="C185" s="69"/>
      <c r="D185" s="69"/>
      <c r="E185" s="70"/>
      <c r="F185" s="70"/>
      <c r="G185" s="70"/>
      <c r="H185" s="69"/>
      <c r="I185" s="69"/>
      <c r="J185" s="69"/>
    </row>
    <row r="186" spans="2:10">
      <c r="B186" s="69"/>
      <c r="C186" s="69"/>
      <c r="D186" s="69"/>
      <c r="E186" s="70"/>
      <c r="F186" s="70"/>
      <c r="G186" s="70"/>
      <c r="H186" s="69"/>
      <c r="I186" s="69"/>
      <c r="J186" s="69"/>
    </row>
    <row r="187" spans="2:10">
      <c r="B187" s="69"/>
      <c r="C187" s="69"/>
      <c r="D187" s="69"/>
      <c r="E187" s="70"/>
      <c r="F187" s="70"/>
      <c r="G187" s="70"/>
      <c r="H187" s="69"/>
      <c r="I187" s="69"/>
      <c r="J187" s="69"/>
    </row>
    <row r="188" spans="2:10">
      <c r="B188" s="69"/>
      <c r="C188" s="69"/>
      <c r="D188" s="69"/>
      <c r="E188" s="70"/>
      <c r="F188" s="70"/>
      <c r="G188" s="70"/>
      <c r="H188" s="69"/>
      <c r="I188" s="69"/>
      <c r="J188" s="69"/>
    </row>
    <row r="189" spans="2:10">
      <c r="B189" s="69"/>
      <c r="C189" s="69"/>
      <c r="D189" s="69"/>
      <c r="E189" s="70"/>
      <c r="F189" s="70"/>
      <c r="G189" s="70"/>
      <c r="H189" s="69"/>
      <c r="I189" s="69"/>
      <c r="J189" s="69"/>
    </row>
    <row r="190" spans="2:10">
      <c r="B190" s="69"/>
      <c r="C190" s="69"/>
      <c r="D190" s="69"/>
      <c r="E190" s="70"/>
      <c r="F190" s="70"/>
      <c r="G190" s="70"/>
      <c r="H190" s="69"/>
      <c r="I190" s="69"/>
      <c r="J190" s="69"/>
    </row>
    <row r="191" spans="2:10" ht="14.25">
      <c r="B191" s="76"/>
      <c r="C191" s="76"/>
      <c r="D191" s="76"/>
      <c r="E191" s="77"/>
      <c r="F191" s="77"/>
      <c r="G191" s="77"/>
      <c r="H191" s="76"/>
      <c r="I191" s="76"/>
      <c r="J191" s="76"/>
    </row>
    <row r="192" spans="2:10">
      <c r="B192" s="3"/>
      <c r="C192" s="3"/>
      <c r="D192" s="3"/>
      <c r="E192" s="2"/>
      <c r="F192" s="2"/>
      <c r="G192" s="2"/>
      <c r="H192" s="3"/>
      <c r="I192" s="3"/>
      <c r="J192" s="3"/>
    </row>
    <row r="193" spans="2:10">
      <c r="B193" s="3"/>
      <c r="C193" s="3"/>
      <c r="D193" s="3"/>
      <c r="E193" s="2"/>
      <c r="F193" s="2"/>
      <c r="G193" s="2"/>
      <c r="H193" s="3"/>
      <c r="I193" s="3"/>
      <c r="J193" s="3"/>
    </row>
    <row r="194" spans="2:10">
      <c r="B194" s="3"/>
      <c r="C194" s="3"/>
      <c r="D194" s="3"/>
      <c r="E194" s="2"/>
      <c r="F194" s="2"/>
      <c r="G194" s="2"/>
      <c r="H194" s="3"/>
      <c r="I194" s="3"/>
      <c r="J194" s="3"/>
    </row>
    <row r="195" spans="2:10">
      <c r="B195" s="3"/>
      <c r="C195" s="3"/>
      <c r="D195" s="3"/>
      <c r="E195" s="2"/>
      <c r="F195" s="2"/>
      <c r="G195" s="2"/>
      <c r="H195" s="3"/>
      <c r="I195" s="3"/>
      <c r="J195" s="3"/>
    </row>
    <row r="196" spans="2:10">
      <c r="B196" s="3"/>
      <c r="C196" s="3"/>
      <c r="D196" s="3"/>
      <c r="E196" s="2"/>
      <c r="F196" s="2"/>
      <c r="G196" s="2"/>
      <c r="H196" s="3"/>
      <c r="I196" s="3"/>
      <c r="J196" s="3"/>
    </row>
    <row r="197" spans="2:10">
      <c r="B197" s="3"/>
      <c r="C197" s="3"/>
      <c r="D197" s="3"/>
      <c r="E197" s="2"/>
      <c r="F197" s="2"/>
      <c r="G197" s="2"/>
      <c r="H197" s="3"/>
      <c r="I197" s="3"/>
      <c r="J197" s="3"/>
    </row>
    <row r="198" spans="2:10">
      <c r="B198" s="3"/>
      <c r="C198" s="3"/>
      <c r="D198" s="3"/>
      <c r="E198" s="2"/>
      <c r="F198" s="2"/>
      <c r="G198" s="2"/>
      <c r="H198" s="3"/>
      <c r="I198" s="3"/>
      <c r="J198" s="3"/>
    </row>
    <row r="199" spans="2:10">
      <c r="B199" s="3"/>
      <c r="C199" s="3"/>
      <c r="D199" s="3"/>
      <c r="E199" s="2"/>
      <c r="F199" s="2"/>
      <c r="G199" s="2"/>
      <c r="H199" s="3"/>
      <c r="I199" s="3"/>
      <c r="J199" s="3"/>
    </row>
    <row r="200" spans="2:10">
      <c r="B200" s="3"/>
      <c r="C200" s="3"/>
      <c r="D200" s="3"/>
      <c r="E200" s="2"/>
      <c r="F200" s="2"/>
      <c r="G200" s="2"/>
      <c r="H200" s="3"/>
      <c r="I200" s="3"/>
      <c r="J200" s="3"/>
    </row>
    <row r="201" spans="2:10">
      <c r="B201" s="3"/>
      <c r="C201" s="3"/>
      <c r="D201" s="3"/>
      <c r="E201" s="2"/>
      <c r="F201" s="2"/>
      <c r="G201" s="2"/>
      <c r="H201" s="3"/>
      <c r="I201" s="3"/>
      <c r="J201" s="3"/>
    </row>
    <row r="202" spans="2:10">
      <c r="B202" s="3"/>
      <c r="C202" s="3"/>
      <c r="D202" s="3"/>
      <c r="E202" s="2"/>
      <c r="F202" s="2"/>
      <c r="G202" s="2"/>
      <c r="H202" s="3"/>
      <c r="I202" s="3"/>
      <c r="J202" s="3"/>
    </row>
    <row r="203" spans="2:10">
      <c r="B203" s="3"/>
      <c r="C203" s="3"/>
      <c r="D203" s="3"/>
      <c r="E203" s="2"/>
      <c r="F203" s="2"/>
      <c r="G203" s="2"/>
      <c r="H203" s="3"/>
      <c r="I203" s="3"/>
      <c r="J203" s="3"/>
    </row>
    <row r="204" spans="2:10">
      <c r="B204" s="3"/>
      <c r="C204" s="3"/>
      <c r="D204" s="3"/>
      <c r="E204" s="2"/>
      <c r="F204" s="2"/>
      <c r="G204" s="2"/>
      <c r="H204" s="3"/>
      <c r="I204" s="3"/>
      <c r="J204" s="3"/>
    </row>
    <row r="205" spans="2:10">
      <c r="B205" s="3"/>
      <c r="C205" s="3"/>
      <c r="D205" s="3"/>
      <c r="E205" s="2"/>
      <c r="F205" s="2"/>
      <c r="G205" s="2"/>
      <c r="H205" s="3"/>
      <c r="I205" s="3"/>
      <c r="J205" s="3"/>
    </row>
    <row r="206" spans="2:10">
      <c r="B206" s="3"/>
      <c r="C206" s="3"/>
      <c r="D206" s="3"/>
      <c r="E206" s="2"/>
      <c r="F206" s="2"/>
      <c r="G206" s="2"/>
      <c r="H206" s="3"/>
      <c r="I206" s="3"/>
      <c r="J206" s="3"/>
    </row>
    <row r="207" spans="2:10">
      <c r="B207" s="3"/>
      <c r="C207" s="3"/>
      <c r="D207" s="3"/>
      <c r="E207" s="2"/>
      <c r="F207" s="2"/>
      <c r="G207" s="2"/>
      <c r="H207" s="3"/>
      <c r="I207" s="3"/>
      <c r="J207" s="3"/>
    </row>
    <row r="208" spans="2:10">
      <c r="B208" s="3"/>
      <c r="C208" s="3"/>
      <c r="D208" s="3"/>
      <c r="E208" s="2"/>
      <c r="F208" s="2"/>
      <c r="G208" s="2"/>
      <c r="H208" s="3"/>
      <c r="I208" s="3"/>
      <c r="J208" s="3"/>
    </row>
    <row r="209" spans="2:10">
      <c r="B209" s="3"/>
      <c r="C209" s="3"/>
      <c r="D209" s="3"/>
      <c r="E209" s="2"/>
      <c r="F209" s="2"/>
      <c r="G209" s="2"/>
      <c r="H209" s="3"/>
      <c r="I209" s="3"/>
      <c r="J209" s="3"/>
    </row>
    <row r="210" spans="2:10">
      <c r="B210" s="3"/>
      <c r="C210" s="3"/>
      <c r="D210" s="3"/>
      <c r="E210" s="2"/>
      <c r="F210" s="2"/>
      <c r="G210" s="2"/>
      <c r="H210" s="3"/>
      <c r="I210" s="3"/>
      <c r="J210" s="3"/>
    </row>
    <row r="211" spans="2:10">
      <c r="B211" s="3"/>
      <c r="C211" s="3"/>
      <c r="D211" s="3"/>
      <c r="E211" s="2"/>
      <c r="F211" s="2"/>
      <c r="G211" s="2"/>
      <c r="H211" s="3"/>
      <c r="I211" s="3"/>
      <c r="J211" s="3"/>
    </row>
    <row r="212" spans="2:10">
      <c r="B212" s="3"/>
      <c r="C212" s="3"/>
      <c r="D212" s="3"/>
      <c r="E212" s="2"/>
      <c r="F212" s="2"/>
      <c r="G212" s="2"/>
      <c r="H212" s="3"/>
      <c r="I212" s="3"/>
      <c r="J212" s="3"/>
    </row>
    <row r="213" spans="2:10">
      <c r="B213" s="3"/>
      <c r="C213" s="3"/>
      <c r="D213" s="3"/>
      <c r="E213" s="2"/>
      <c r="F213" s="2"/>
      <c r="G213" s="2"/>
      <c r="H213" s="3"/>
      <c r="I213" s="3"/>
      <c r="J213" s="3"/>
    </row>
    <row r="214" spans="2:10">
      <c r="B214" s="3"/>
      <c r="C214" s="3"/>
      <c r="D214" s="3"/>
      <c r="E214" s="2"/>
      <c r="F214" s="2"/>
      <c r="G214" s="2"/>
      <c r="H214" s="3"/>
      <c r="I214" s="3"/>
      <c r="J214" s="3"/>
    </row>
    <row r="215" spans="2:10">
      <c r="B215" s="3"/>
      <c r="C215" s="3"/>
      <c r="D215" s="3"/>
      <c r="E215" s="2"/>
      <c r="F215" s="2"/>
      <c r="G215" s="2"/>
      <c r="H215" s="3"/>
      <c r="I215" s="3"/>
      <c r="J215" s="3"/>
    </row>
    <row r="216" spans="2:10">
      <c r="B216" s="3"/>
      <c r="C216" s="3"/>
      <c r="D216" s="3"/>
      <c r="E216" s="2"/>
      <c r="F216" s="2"/>
      <c r="G216" s="2"/>
      <c r="H216" s="3"/>
      <c r="I216" s="3"/>
      <c r="J216" s="3"/>
    </row>
    <row r="217" spans="2:10">
      <c r="B217" s="3"/>
      <c r="C217" s="3"/>
      <c r="D217" s="3"/>
      <c r="E217" s="2"/>
      <c r="F217" s="2"/>
      <c r="G217" s="2"/>
      <c r="H217" s="3"/>
      <c r="I217" s="3"/>
      <c r="J217" s="3"/>
    </row>
    <row r="218" spans="2:10">
      <c r="B218" s="3"/>
      <c r="C218" s="3"/>
      <c r="D218" s="3"/>
      <c r="E218" s="2"/>
      <c r="F218" s="2"/>
      <c r="G218" s="2"/>
      <c r="H218" s="3"/>
      <c r="I218" s="3"/>
      <c r="J218" s="3"/>
    </row>
    <row r="219" spans="2:10">
      <c r="B219" s="3"/>
      <c r="C219" s="3"/>
      <c r="D219" s="3"/>
      <c r="E219" s="2"/>
      <c r="F219" s="2"/>
      <c r="G219" s="2"/>
      <c r="H219" s="3"/>
      <c r="I219" s="3"/>
      <c r="J219" s="3"/>
    </row>
    <row r="220" spans="2:10">
      <c r="B220" s="3"/>
      <c r="C220" s="3"/>
      <c r="D220" s="3"/>
      <c r="E220" s="2"/>
      <c r="F220" s="2"/>
      <c r="G220" s="2"/>
      <c r="H220" s="3"/>
      <c r="I220" s="3"/>
      <c r="J220" s="3"/>
    </row>
    <row r="221" spans="2:10">
      <c r="B221" s="3"/>
      <c r="C221" s="3"/>
      <c r="D221" s="3"/>
      <c r="E221" s="2"/>
      <c r="F221" s="2"/>
      <c r="G221" s="2"/>
      <c r="H221" s="3"/>
      <c r="I221" s="3"/>
      <c r="J221" s="3"/>
    </row>
    <row r="222" spans="2:10">
      <c r="B222" s="3"/>
      <c r="C222" s="3"/>
      <c r="D222" s="3"/>
      <c r="E222" s="2"/>
      <c r="F222" s="2"/>
      <c r="G222" s="2"/>
      <c r="H222" s="3"/>
      <c r="I222" s="3"/>
      <c r="J222" s="3"/>
    </row>
    <row r="223" spans="2:10">
      <c r="B223" s="3"/>
      <c r="C223" s="3"/>
      <c r="D223" s="3"/>
      <c r="E223" s="2"/>
      <c r="F223" s="2"/>
      <c r="G223" s="2"/>
      <c r="H223" s="3"/>
      <c r="I223" s="3"/>
      <c r="J223" s="3"/>
    </row>
    <row r="224" spans="2:10">
      <c r="B224" s="3"/>
      <c r="C224" s="3"/>
      <c r="D224" s="3"/>
      <c r="E224" s="2"/>
      <c r="F224" s="2"/>
      <c r="G224" s="2"/>
      <c r="H224" s="3"/>
      <c r="I224" s="3"/>
      <c r="J224" s="3"/>
    </row>
    <row r="225" spans="2:10">
      <c r="B225" s="3"/>
      <c r="C225" s="3"/>
      <c r="D225" s="3"/>
      <c r="E225" s="2"/>
      <c r="F225" s="2"/>
      <c r="G225" s="2"/>
      <c r="H225" s="3"/>
      <c r="I225" s="3"/>
      <c r="J225" s="3"/>
    </row>
    <row r="226" spans="2:10">
      <c r="B226" s="3"/>
      <c r="C226" s="3"/>
      <c r="D226" s="3"/>
      <c r="E226" s="2"/>
      <c r="F226" s="2"/>
      <c r="G226" s="2"/>
      <c r="H226" s="3"/>
      <c r="I226" s="3"/>
      <c r="J226" s="3"/>
    </row>
    <row r="227" spans="2:10">
      <c r="B227" s="3"/>
      <c r="C227" s="3"/>
      <c r="D227" s="3"/>
      <c r="E227" s="2"/>
      <c r="F227" s="2"/>
      <c r="G227" s="2"/>
      <c r="H227" s="3"/>
      <c r="I227" s="3"/>
      <c r="J227" s="3"/>
    </row>
    <row r="228" spans="2:10">
      <c r="B228" s="3"/>
      <c r="C228" s="3"/>
      <c r="D228" s="3"/>
      <c r="E228" s="2"/>
      <c r="F228" s="2"/>
      <c r="G228" s="2"/>
      <c r="H228" s="3"/>
      <c r="I228" s="3"/>
      <c r="J228" s="3"/>
    </row>
    <row r="229" spans="2:10">
      <c r="B229" s="3"/>
      <c r="C229" s="3"/>
      <c r="D229" s="3"/>
      <c r="E229" s="2"/>
      <c r="F229" s="2"/>
      <c r="G229" s="2"/>
      <c r="H229" s="3"/>
      <c r="I229" s="3"/>
      <c r="J229" s="3"/>
    </row>
    <row r="230" spans="2:10">
      <c r="B230" s="3"/>
      <c r="C230" s="3"/>
      <c r="D230" s="3"/>
      <c r="E230" s="2"/>
      <c r="F230" s="2"/>
      <c r="G230" s="2"/>
      <c r="H230" s="3"/>
      <c r="I230" s="3"/>
      <c r="J230" s="3"/>
    </row>
    <row r="231" spans="2:10">
      <c r="B231" s="3"/>
      <c r="C231" s="3"/>
      <c r="D231" s="3"/>
      <c r="E231" s="2"/>
      <c r="F231" s="2"/>
      <c r="G231" s="2"/>
      <c r="H231" s="3"/>
      <c r="I231" s="3"/>
      <c r="J231" s="3"/>
    </row>
    <row r="232" spans="2:10">
      <c r="B232" s="3"/>
      <c r="C232" s="3"/>
      <c r="D232" s="3"/>
      <c r="E232" s="2"/>
      <c r="F232" s="2"/>
      <c r="G232" s="2"/>
      <c r="H232" s="3"/>
      <c r="I232" s="3"/>
      <c r="J232" s="3"/>
    </row>
    <row r="233" spans="2:10">
      <c r="B233" s="3"/>
      <c r="C233" s="3"/>
      <c r="D233" s="3"/>
      <c r="E233" s="2"/>
      <c r="F233" s="2"/>
      <c r="G233" s="2"/>
      <c r="H233" s="3"/>
      <c r="I233" s="3"/>
      <c r="J233" s="3"/>
    </row>
    <row r="234" spans="2:10">
      <c r="B234" s="3"/>
      <c r="C234" s="3"/>
      <c r="D234" s="3"/>
      <c r="E234" s="2"/>
      <c r="F234" s="2"/>
      <c r="G234" s="2"/>
      <c r="H234" s="3"/>
      <c r="I234" s="3"/>
      <c r="J234" s="3"/>
    </row>
    <row r="235" spans="2:10">
      <c r="B235" s="3"/>
      <c r="C235" s="3"/>
      <c r="D235" s="3"/>
      <c r="E235" s="2"/>
      <c r="F235" s="2"/>
      <c r="G235" s="2"/>
      <c r="H235" s="3"/>
      <c r="I235" s="3"/>
      <c r="J235" s="3"/>
    </row>
    <row r="236" spans="2:10">
      <c r="B236" s="3"/>
      <c r="C236" s="3"/>
      <c r="D236" s="3"/>
      <c r="E236" s="2"/>
      <c r="F236" s="2"/>
      <c r="G236" s="2"/>
      <c r="H236" s="3"/>
      <c r="I236" s="3"/>
      <c r="J236" s="3"/>
    </row>
    <row r="237" spans="2:10">
      <c r="B237" s="3"/>
      <c r="C237" s="3"/>
      <c r="D237" s="3"/>
      <c r="E237" s="2"/>
      <c r="F237" s="2"/>
      <c r="G237" s="2"/>
      <c r="H237" s="3"/>
      <c r="I237" s="3"/>
      <c r="J237" s="3"/>
    </row>
    <row r="238" spans="2:10">
      <c r="B238" s="3"/>
      <c r="C238" s="3"/>
      <c r="D238" s="3"/>
      <c r="E238" s="2"/>
      <c r="F238" s="2"/>
      <c r="G238" s="2"/>
      <c r="H238" s="3"/>
      <c r="I238" s="3"/>
      <c r="J238" s="3"/>
    </row>
    <row r="239" spans="2:10">
      <c r="B239" s="3"/>
      <c r="C239" s="3"/>
      <c r="D239" s="3"/>
      <c r="E239" s="2"/>
      <c r="F239" s="2"/>
      <c r="G239" s="2"/>
      <c r="H239" s="3"/>
      <c r="I239" s="3"/>
      <c r="J239" s="3"/>
    </row>
    <row r="240" spans="2:10">
      <c r="B240" s="3"/>
      <c r="C240" s="3"/>
      <c r="D240" s="3"/>
      <c r="E240" s="2"/>
      <c r="F240" s="2"/>
      <c r="G240" s="2"/>
      <c r="H240" s="3"/>
      <c r="I240" s="3"/>
      <c r="J240" s="3"/>
    </row>
    <row r="241" spans="2:10">
      <c r="B241" s="3"/>
      <c r="C241" s="3"/>
      <c r="D241" s="3"/>
      <c r="E241" s="2"/>
      <c r="F241" s="2"/>
      <c r="G241" s="2"/>
      <c r="H241" s="3"/>
      <c r="I241" s="3"/>
      <c r="J241" s="3"/>
    </row>
    <row r="242" spans="2:10">
      <c r="B242" s="3"/>
      <c r="C242" s="3"/>
      <c r="D242" s="3"/>
      <c r="E242" s="2"/>
      <c r="F242" s="2"/>
      <c r="G242" s="2"/>
      <c r="H242" s="3"/>
      <c r="I242" s="3"/>
      <c r="J242" s="3"/>
    </row>
    <row r="243" spans="2:10">
      <c r="B243" s="3"/>
      <c r="C243" s="3"/>
      <c r="D243" s="3"/>
      <c r="E243" s="2"/>
      <c r="F243" s="2"/>
      <c r="G243" s="2"/>
      <c r="H243" s="3"/>
      <c r="I243" s="3"/>
      <c r="J243" s="3"/>
    </row>
    <row r="244" spans="2:10">
      <c r="B244" s="3"/>
      <c r="C244" s="3"/>
      <c r="D244" s="3"/>
      <c r="E244" s="2"/>
      <c r="F244" s="2"/>
      <c r="G244" s="2"/>
      <c r="H244" s="3"/>
      <c r="I244" s="3"/>
      <c r="J244" s="3"/>
    </row>
    <row r="245" spans="2:10">
      <c r="B245" s="3"/>
      <c r="C245" s="3"/>
      <c r="D245" s="3"/>
      <c r="E245" s="2"/>
      <c r="F245" s="2"/>
      <c r="G245" s="2"/>
      <c r="H245" s="3"/>
      <c r="I245" s="3"/>
      <c r="J245" s="3"/>
    </row>
    <row r="246" spans="2:10">
      <c r="B246" s="3"/>
      <c r="C246" s="3"/>
      <c r="D246" s="3"/>
      <c r="E246" s="2"/>
      <c r="F246" s="2"/>
      <c r="G246" s="2"/>
      <c r="H246" s="3"/>
      <c r="I246" s="3"/>
      <c r="J246" s="3"/>
    </row>
    <row r="247" spans="2:10">
      <c r="B247" s="3"/>
      <c r="C247" s="3"/>
      <c r="D247" s="3"/>
      <c r="E247" s="2"/>
      <c r="F247" s="2"/>
      <c r="G247" s="2"/>
      <c r="H247" s="3"/>
      <c r="I247" s="3"/>
      <c r="J247" s="3"/>
    </row>
    <row r="248" spans="2:10">
      <c r="B248" s="3"/>
      <c r="C248" s="3"/>
      <c r="D248" s="3"/>
      <c r="E248" s="2"/>
      <c r="F248" s="2"/>
      <c r="G248" s="2"/>
      <c r="H248" s="3"/>
      <c r="I248" s="3"/>
      <c r="J248" s="3"/>
    </row>
    <row r="249" spans="2:10">
      <c r="B249" s="3"/>
      <c r="C249" s="3"/>
      <c r="D249" s="3"/>
      <c r="E249" s="2"/>
      <c r="F249" s="2"/>
      <c r="G249" s="2"/>
      <c r="H249" s="3"/>
      <c r="I249" s="3"/>
      <c r="J249" s="3"/>
    </row>
    <row r="250" spans="2:10">
      <c r="B250" s="3"/>
      <c r="C250" s="3"/>
      <c r="D250" s="3"/>
      <c r="E250" s="2"/>
      <c r="F250" s="2"/>
      <c r="G250" s="2"/>
      <c r="H250" s="3"/>
      <c r="I250" s="3"/>
      <c r="J250" s="3"/>
    </row>
    <row r="251" spans="2:10">
      <c r="B251" s="3"/>
      <c r="C251" s="3"/>
      <c r="D251" s="3"/>
      <c r="E251" s="2"/>
      <c r="F251" s="2"/>
      <c r="G251" s="2"/>
      <c r="H251" s="3"/>
      <c r="I251" s="3"/>
      <c r="J251" s="3"/>
    </row>
    <row r="252" spans="2:10">
      <c r="B252" s="3"/>
      <c r="C252" s="3"/>
      <c r="D252" s="3"/>
      <c r="E252" s="2"/>
      <c r="F252" s="2"/>
      <c r="G252" s="2"/>
      <c r="H252" s="3"/>
      <c r="I252" s="3"/>
      <c r="J252" s="3"/>
    </row>
    <row r="253" spans="2:10">
      <c r="B253" s="3"/>
      <c r="C253" s="3"/>
      <c r="D253" s="3"/>
      <c r="E253" s="2"/>
      <c r="F253" s="2"/>
      <c r="G253" s="2"/>
      <c r="H253" s="3"/>
      <c r="I253" s="3"/>
      <c r="J253" s="3"/>
    </row>
    <row r="254" spans="2:10">
      <c r="B254" s="3"/>
      <c r="C254" s="3"/>
      <c r="D254" s="3"/>
      <c r="E254" s="2"/>
      <c r="F254" s="2"/>
      <c r="G254" s="2"/>
      <c r="H254" s="3"/>
      <c r="I254" s="3"/>
      <c r="J254" s="3"/>
    </row>
    <row r="255" spans="2:10">
      <c r="B255" s="3"/>
      <c r="C255" s="3"/>
      <c r="D255" s="3"/>
      <c r="E255" s="2"/>
      <c r="F255" s="2"/>
      <c r="G255" s="2"/>
      <c r="H255" s="3"/>
      <c r="I255" s="3"/>
      <c r="J255" s="3"/>
    </row>
    <row r="256" spans="2:10">
      <c r="B256" s="3"/>
      <c r="C256" s="3"/>
      <c r="D256" s="3"/>
      <c r="E256" s="2"/>
      <c r="F256" s="2"/>
      <c r="G256" s="2"/>
      <c r="H256" s="3"/>
      <c r="I256" s="3"/>
      <c r="J256" s="3"/>
    </row>
    <row r="257" spans="2:10">
      <c r="B257" s="3"/>
      <c r="C257" s="3"/>
      <c r="D257" s="3"/>
      <c r="E257" s="2"/>
      <c r="F257" s="2"/>
      <c r="G257" s="2"/>
      <c r="H257" s="3"/>
      <c r="I257" s="3"/>
      <c r="J257" s="3"/>
    </row>
    <row r="258" spans="2:10">
      <c r="B258" s="3"/>
      <c r="C258" s="3"/>
      <c r="D258" s="3"/>
      <c r="E258" s="2"/>
      <c r="F258" s="2"/>
      <c r="G258" s="2"/>
      <c r="H258" s="3"/>
      <c r="I258" s="3"/>
      <c r="J258" s="3"/>
    </row>
    <row r="259" spans="2:10">
      <c r="B259" s="3"/>
      <c r="C259" s="3"/>
      <c r="D259" s="3"/>
      <c r="E259" s="2"/>
      <c r="F259" s="2"/>
      <c r="G259" s="2"/>
      <c r="H259" s="3"/>
      <c r="I259" s="3"/>
      <c r="J259" s="3"/>
    </row>
    <row r="260" spans="2:10">
      <c r="B260" s="3"/>
      <c r="C260" s="3"/>
      <c r="D260" s="3"/>
      <c r="E260" s="2"/>
      <c r="F260" s="2"/>
      <c r="G260" s="2"/>
      <c r="H260" s="3"/>
      <c r="I260" s="3"/>
      <c r="J260" s="3"/>
    </row>
    <row r="261" spans="2:10">
      <c r="B261" s="3"/>
      <c r="C261" s="3"/>
      <c r="D261" s="3"/>
      <c r="E261" s="2"/>
      <c r="F261" s="2"/>
      <c r="G261" s="2"/>
      <c r="H261" s="3"/>
      <c r="I261" s="3"/>
      <c r="J261" s="3"/>
    </row>
    <row r="262" spans="2:10">
      <c r="B262" s="3"/>
      <c r="C262" s="3"/>
      <c r="D262" s="3"/>
      <c r="E262" s="2"/>
      <c r="F262" s="2"/>
      <c r="G262" s="2"/>
      <c r="H262" s="3"/>
      <c r="I262" s="3"/>
      <c r="J262" s="3"/>
    </row>
    <row r="263" spans="2:10">
      <c r="B263" s="3"/>
      <c r="C263" s="3"/>
      <c r="D263" s="3"/>
      <c r="E263" s="2"/>
      <c r="F263" s="2"/>
      <c r="G263" s="2"/>
      <c r="H263" s="3"/>
      <c r="I263" s="3"/>
      <c r="J263" s="3"/>
    </row>
    <row r="264" spans="2:10">
      <c r="B264" s="3"/>
      <c r="C264" s="3"/>
      <c r="D264" s="3"/>
      <c r="E264" s="2"/>
      <c r="F264" s="2"/>
      <c r="G264" s="2"/>
      <c r="H264" s="3"/>
      <c r="I264" s="3"/>
      <c r="J264" s="3"/>
    </row>
    <row r="265" spans="2:10">
      <c r="B265" s="3"/>
      <c r="C265" s="3"/>
      <c r="D265" s="3"/>
      <c r="E265" s="2"/>
      <c r="F265" s="2"/>
      <c r="G265" s="2"/>
      <c r="H265" s="3"/>
      <c r="I265" s="3"/>
      <c r="J265" s="3"/>
    </row>
    <row r="266" spans="2:10">
      <c r="B266" s="3"/>
      <c r="C266" s="3"/>
      <c r="D266" s="3"/>
      <c r="E266" s="2"/>
      <c r="F266" s="2"/>
      <c r="G266" s="2"/>
      <c r="H266" s="3"/>
      <c r="I266" s="3"/>
      <c r="J266" s="3"/>
    </row>
    <row r="267" spans="2:10">
      <c r="B267" s="3"/>
      <c r="C267" s="3"/>
      <c r="D267" s="3"/>
      <c r="E267" s="2"/>
      <c r="F267" s="2"/>
      <c r="G267" s="2"/>
      <c r="H267" s="3"/>
      <c r="I267" s="3"/>
      <c r="J267" s="3"/>
    </row>
    <row r="268" spans="2:10">
      <c r="B268" s="3"/>
      <c r="C268" s="3"/>
      <c r="D268" s="3"/>
      <c r="E268" s="2"/>
      <c r="F268" s="2"/>
      <c r="G268" s="2"/>
      <c r="H268" s="3"/>
      <c r="I268" s="3"/>
      <c r="J268" s="3"/>
    </row>
    <row r="269" spans="2:10">
      <c r="B269" s="3"/>
      <c r="C269" s="3"/>
      <c r="D269" s="3"/>
      <c r="E269" s="2"/>
      <c r="F269" s="2"/>
      <c r="G269" s="2"/>
      <c r="H269" s="3"/>
      <c r="I269" s="3"/>
      <c r="J269" s="3"/>
    </row>
    <row r="270" spans="2:10">
      <c r="B270" s="3"/>
      <c r="C270" s="3"/>
      <c r="D270" s="3"/>
      <c r="E270" s="2"/>
      <c r="F270" s="2"/>
      <c r="G270" s="2"/>
      <c r="H270" s="3"/>
      <c r="I270" s="3"/>
      <c r="J270" s="3"/>
    </row>
    <row r="271" spans="2:10">
      <c r="B271" s="3"/>
      <c r="C271" s="3"/>
      <c r="D271" s="3"/>
      <c r="E271" s="2"/>
      <c r="F271" s="2"/>
      <c r="G271" s="2"/>
      <c r="H271" s="3"/>
      <c r="I271" s="3"/>
      <c r="J271" s="3"/>
    </row>
    <row r="272" spans="2:10">
      <c r="B272" s="3"/>
      <c r="C272" s="3"/>
      <c r="D272" s="3"/>
      <c r="E272" s="2"/>
      <c r="F272" s="2"/>
      <c r="G272" s="2"/>
      <c r="H272" s="3"/>
      <c r="I272" s="3"/>
      <c r="J272" s="3"/>
    </row>
    <row r="273" spans="2:10">
      <c r="B273" s="3"/>
      <c r="C273" s="3"/>
      <c r="D273" s="3"/>
      <c r="E273" s="2"/>
      <c r="F273" s="2"/>
      <c r="G273" s="2"/>
      <c r="H273" s="3"/>
      <c r="I273" s="3"/>
      <c r="J273" s="3"/>
    </row>
    <row r="274" spans="2:10">
      <c r="B274" s="3"/>
      <c r="C274" s="3"/>
      <c r="D274" s="3"/>
      <c r="E274" s="2"/>
      <c r="F274" s="2"/>
      <c r="G274" s="2"/>
      <c r="H274" s="3"/>
      <c r="I274" s="3"/>
      <c r="J274" s="3"/>
    </row>
    <row r="275" spans="2:10">
      <c r="B275" s="3"/>
      <c r="C275" s="3"/>
      <c r="D275" s="3"/>
      <c r="E275" s="2"/>
      <c r="F275" s="2"/>
      <c r="G275" s="2"/>
      <c r="H275" s="3"/>
      <c r="I275" s="3"/>
      <c r="J275" s="3"/>
    </row>
    <row r="276" spans="2:10">
      <c r="B276" s="3"/>
      <c r="C276" s="3"/>
      <c r="D276" s="3"/>
      <c r="E276" s="2"/>
      <c r="F276" s="2"/>
      <c r="G276" s="2"/>
      <c r="H276" s="3"/>
      <c r="I276" s="3"/>
      <c r="J276" s="3"/>
    </row>
    <row r="277" spans="2:10">
      <c r="B277" s="3"/>
      <c r="C277" s="3"/>
      <c r="D277" s="3"/>
      <c r="E277" s="2"/>
      <c r="F277" s="2"/>
      <c r="G277" s="2"/>
      <c r="H277" s="3"/>
      <c r="I277" s="3"/>
      <c r="J277" s="3"/>
    </row>
    <row r="278" spans="2:10">
      <c r="B278" s="3"/>
      <c r="C278" s="3"/>
      <c r="D278" s="3"/>
      <c r="E278" s="2"/>
      <c r="F278" s="2"/>
      <c r="G278" s="2"/>
      <c r="H278" s="3"/>
      <c r="I278" s="3"/>
      <c r="J278" s="3"/>
    </row>
    <row r="279" spans="2:10">
      <c r="B279" s="3"/>
      <c r="C279" s="3"/>
      <c r="D279" s="3"/>
      <c r="E279" s="2"/>
      <c r="F279" s="2"/>
      <c r="G279" s="2"/>
      <c r="H279" s="3"/>
      <c r="I279" s="3"/>
      <c r="J279" s="3"/>
    </row>
    <row r="280" spans="2:10">
      <c r="B280" s="3"/>
      <c r="C280" s="3"/>
      <c r="D280" s="3"/>
      <c r="E280" s="2"/>
      <c r="F280" s="2"/>
      <c r="G280" s="2"/>
      <c r="H280" s="3"/>
      <c r="I280" s="3"/>
      <c r="J280" s="3"/>
    </row>
    <row r="281" spans="2:10">
      <c r="B281" s="3"/>
      <c r="C281" s="3"/>
      <c r="D281" s="3"/>
      <c r="E281" s="2"/>
      <c r="F281" s="2"/>
      <c r="G281" s="2"/>
      <c r="H281" s="3"/>
      <c r="I281" s="3"/>
      <c r="J281" s="3"/>
    </row>
    <row r="282" spans="2:10">
      <c r="B282" s="3"/>
      <c r="C282" s="3"/>
      <c r="D282" s="3"/>
      <c r="E282" s="2"/>
      <c r="F282" s="2"/>
      <c r="G282" s="2"/>
      <c r="H282" s="3"/>
      <c r="I282" s="3"/>
      <c r="J282" s="3"/>
    </row>
    <row r="283" spans="2:10">
      <c r="B283" s="3"/>
      <c r="C283" s="3"/>
      <c r="D283" s="3"/>
      <c r="E283" s="2"/>
      <c r="F283" s="2"/>
      <c r="G283" s="2"/>
      <c r="H283" s="3"/>
      <c r="I283" s="3"/>
      <c r="J283" s="3"/>
    </row>
    <row r="284" spans="2:10">
      <c r="B284" s="3"/>
      <c r="C284" s="3"/>
      <c r="D284" s="3"/>
      <c r="E284" s="2"/>
      <c r="F284" s="2"/>
      <c r="G284" s="2"/>
      <c r="H284" s="3"/>
      <c r="I284" s="3"/>
      <c r="J284" s="3"/>
    </row>
    <row r="285" spans="2:10">
      <c r="B285" s="3"/>
      <c r="C285" s="3"/>
      <c r="D285" s="3"/>
      <c r="E285" s="2"/>
      <c r="F285" s="2"/>
      <c r="G285" s="2"/>
      <c r="H285" s="3"/>
      <c r="I285" s="3"/>
      <c r="J285" s="3"/>
    </row>
    <row r="286" spans="2:10">
      <c r="B286" s="3"/>
      <c r="C286" s="3"/>
      <c r="D286" s="3"/>
      <c r="E286" s="2"/>
      <c r="F286" s="2"/>
      <c r="G286" s="2"/>
      <c r="H286" s="3"/>
      <c r="I286" s="3"/>
      <c r="J286" s="3"/>
    </row>
    <row r="287" spans="2:10">
      <c r="B287" s="3"/>
      <c r="C287" s="3"/>
      <c r="D287" s="3"/>
      <c r="E287" s="2"/>
      <c r="F287" s="2"/>
      <c r="G287" s="2"/>
      <c r="H287" s="3"/>
      <c r="I287" s="3"/>
      <c r="J287" s="3"/>
    </row>
    <row r="288" spans="2:10">
      <c r="B288" s="3"/>
      <c r="C288" s="3"/>
      <c r="D288" s="3"/>
      <c r="E288" s="2"/>
      <c r="F288" s="2"/>
      <c r="G288" s="2"/>
      <c r="H288" s="3"/>
      <c r="I288" s="3"/>
      <c r="J288" s="3"/>
    </row>
    <row r="289" spans="2:10">
      <c r="B289" s="3"/>
      <c r="C289" s="3"/>
      <c r="D289" s="3"/>
      <c r="E289" s="2"/>
      <c r="F289" s="2"/>
      <c r="G289" s="2"/>
      <c r="H289" s="3"/>
      <c r="I289" s="3"/>
      <c r="J289" s="3"/>
    </row>
    <row r="290" spans="2:10">
      <c r="B290" s="3"/>
      <c r="C290" s="3"/>
      <c r="D290" s="3"/>
      <c r="E290" s="2"/>
      <c r="F290" s="2"/>
      <c r="G290" s="2"/>
      <c r="H290" s="3"/>
      <c r="I290" s="3"/>
      <c r="J290" s="3"/>
    </row>
    <row r="291" spans="2:10">
      <c r="B291" s="78"/>
    </row>
    <row r="292" spans="2:10">
      <c r="B292" s="78"/>
    </row>
    <row r="293" spans="2:10">
      <c r="B293" s="78"/>
    </row>
    <row r="294" spans="2:10">
      <c r="B294" s="78"/>
    </row>
    <row r="295" spans="2:10">
      <c r="B295" s="78"/>
    </row>
    <row r="296" spans="2:10">
      <c r="B296" s="78"/>
    </row>
    <row r="297" spans="2:10">
      <c r="B297" s="78"/>
    </row>
    <row r="298" spans="2:10">
      <c r="B298" s="78"/>
    </row>
    <row r="299" spans="2:10">
      <c r="B299" s="78"/>
    </row>
    <row r="300" spans="2:10">
      <c r="B300" s="78"/>
    </row>
    <row r="301" spans="2:10">
      <c r="B301" s="78"/>
    </row>
    <row r="302" spans="2:10">
      <c r="B302" s="78"/>
    </row>
    <row r="303" spans="2:10">
      <c r="B303" s="78"/>
    </row>
    <row r="304" spans="2:10">
      <c r="B304" s="78"/>
    </row>
    <row r="305" spans="2:2">
      <c r="B305" s="78"/>
    </row>
    <row r="306" spans="2:2">
      <c r="B306" s="78"/>
    </row>
    <row r="307" spans="2:2">
      <c r="B307" s="78"/>
    </row>
    <row r="308" spans="2:2">
      <c r="B308" s="78"/>
    </row>
    <row r="309" spans="2:2">
      <c r="B309" s="78"/>
    </row>
    <row r="310" spans="2:2">
      <c r="B310" s="78"/>
    </row>
    <row r="311" spans="2:2">
      <c r="B311" s="78"/>
    </row>
    <row r="312" spans="2:2">
      <c r="B312" s="78"/>
    </row>
    <row r="313" spans="2:2">
      <c r="B313" s="78"/>
    </row>
    <row r="314" spans="2:2">
      <c r="B314" s="78"/>
    </row>
    <row r="315" spans="2:2">
      <c r="B315" s="78"/>
    </row>
    <row r="316" spans="2:2">
      <c r="B316" s="78"/>
    </row>
    <row r="317" spans="2:2">
      <c r="B317" s="78"/>
    </row>
    <row r="318" spans="2:2">
      <c r="B318" s="78"/>
    </row>
    <row r="319" spans="2:2">
      <c r="B319" s="78"/>
    </row>
    <row r="320" spans="2:2">
      <c r="B320" s="78"/>
    </row>
    <row r="321" spans="2:2">
      <c r="B321" s="78"/>
    </row>
    <row r="322" spans="2:2">
      <c r="B322" s="78"/>
    </row>
    <row r="323" spans="2:2">
      <c r="B323" s="78"/>
    </row>
    <row r="324" spans="2:2">
      <c r="B324" s="78"/>
    </row>
    <row r="325" spans="2:2">
      <c r="B325" s="78"/>
    </row>
    <row r="326" spans="2:2">
      <c r="B326" s="78"/>
    </row>
    <row r="327" spans="2:2">
      <c r="B327" s="78"/>
    </row>
    <row r="328" spans="2:2">
      <c r="B328" s="78"/>
    </row>
    <row r="329" spans="2:2">
      <c r="B329" s="78"/>
    </row>
    <row r="330" spans="2:2">
      <c r="B330" s="78"/>
    </row>
    <row r="331" spans="2:2">
      <c r="B331" s="78"/>
    </row>
    <row r="332" spans="2:2">
      <c r="B332" s="78"/>
    </row>
    <row r="333" spans="2:2">
      <c r="B333" s="78"/>
    </row>
    <row r="334" spans="2:2">
      <c r="B334" s="78"/>
    </row>
    <row r="335" spans="2:2">
      <c r="B335" s="78"/>
    </row>
    <row r="336" spans="2:2">
      <c r="B336" s="78"/>
    </row>
    <row r="337" spans="2:2">
      <c r="B337" s="78"/>
    </row>
    <row r="338" spans="2:2">
      <c r="B338" s="78"/>
    </row>
    <row r="339" spans="2:2">
      <c r="B339" s="78"/>
    </row>
    <row r="340" spans="2:2">
      <c r="B340" s="78"/>
    </row>
    <row r="341" spans="2:2">
      <c r="B341" s="78"/>
    </row>
    <row r="342" spans="2:2">
      <c r="B342" s="78"/>
    </row>
    <row r="343" spans="2:2">
      <c r="B343" s="78"/>
    </row>
    <row r="344" spans="2:2">
      <c r="B344" s="78"/>
    </row>
    <row r="345" spans="2:2">
      <c r="B345" s="78"/>
    </row>
    <row r="346" spans="2:2">
      <c r="B346" s="78"/>
    </row>
    <row r="347" spans="2:2">
      <c r="B347" s="78"/>
    </row>
    <row r="348" spans="2:2">
      <c r="B348" s="78"/>
    </row>
    <row r="349" spans="2:2">
      <c r="B349" s="78"/>
    </row>
    <row r="350" spans="2:2">
      <c r="B350" s="78"/>
    </row>
    <row r="351" spans="2:2">
      <c r="B351" s="78"/>
    </row>
    <row r="352" spans="2:2">
      <c r="B352" s="78"/>
    </row>
    <row r="353" spans="2:2">
      <c r="B353" s="78"/>
    </row>
    <row r="354" spans="2:2">
      <c r="B354" s="78"/>
    </row>
    <row r="355" spans="2:2">
      <c r="B355" s="78"/>
    </row>
    <row r="356" spans="2:2">
      <c r="B356" s="78"/>
    </row>
    <row r="357" spans="2:2">
      <c r="B357" s="78"/>
    </row>
    <row r="358" spans="2:2">
      <c r="B358" s="78"/>
    </row>
    <row r="359" spans="2:2">
      <c r="B359" s="78"/>
    </row>
    <row r="360" spans="2:2">
      <c r="B360" s="78"/>
    </row>
    <row r="361" spans="2:2">
      <c r="B361" s="78"/>
    </row>
    <row r="362" spans="2:2">
      <c r="B362" s="78"/>
    </row>
    <row r="363" spans="2:2">
      <c r="B363" s="78"/>
    </row>
    <row r="364" spans="2:2">
      <c r="B364" s="78"/>
    </row>
    <row r="365" spans="2:2">
      <c r="B365" s="78"/>
    </row>
    <row r="366" spans="2:2">
      <c r="B366" s="78"/>
    </row>
    <row r="367" spans="2:2">
      <c r="B367" s="78"/>
    </row>
    <row r="368" spans="2:2">
      <c r="B368" s="78"/>
    </row>
    <row r="369" spans="2:2">
      <c r="B369" s="78"/>
    </row>
    <row r="370" spans="2:2">
      <c r="B370" s="78"/>
    </row>
    <row r="371" spans="2:2">
      <c r="B371" s="78"/>
    </row>
    <row r="372" spans="2:2">
      <c r="B372" s="78"/>
    </row>
    <row r="373" spans="2:2">
      <c r="B373" s="78"/>
    </row>
    <row r="374" spans="2:2">
      <c r="B374" s="78"/>
    </row>
    <row r="375" spans="2:2">
      <c r="B375" s="78"/>
    </row>
    <row r="376" spans="2:2">
      <c r="B376" s="78"/>
    </row>
    <row r="377" spans="2:2">
      <c r="B377" s="78"/>
    </row>
    <row r="378" spans="2:2">
      <c r="B378" s="78"/>
    </row>
    <row r="379" spans="2:2">
      <c r="B379" s="78"/>
    </row>
  </sheetData>
  <mergeCells count="10">
    <mergeCell ref="B2:J2"/>
    <mergeCell ref="B4:J4"/>
    <mergeCell ref="B5:J5"/>
    <mergeCell ref="B6:J6"/>
    <mergeCell ref="B7:B8"/>
    <mergeCell ref="C7:D7"/>
    <mergeCell ref="E7:E8"/>
    <mergeCell ref="F7:G7"/>
    <mergeCell ref="H7:H8"/>
    <mergeCell ref="I7:J7"/>
  </mergeCells>
  <printOptions horizontalCentered="1"/>
  <pageMargins left="0.54" right="0" top="0.39370078740157483" bottom="0.19685039370078741" header="0" footer="0.31496062992125984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A7016-9794-4EFF-BFFC-56E09077B8C2}">
  <sheetPr>
    <pageSetUpPr fitToPage="1"/>
  </sheetPr>
  <dimension ref="A1:AD215"/>
  <sheetViews>
    <sheetView showGridLines="0" zoomScaleNormal="100" workbookViewId="0">
      <selection activeCell="G29" sqref="G29"/>
    </sheetView>
  </sheetViews>
  <sheetFormatPr baseColWidth="10" defaultColWidth="11.42578125" defaultRowHeight="12.75"/>
  <cols>
    <col min="1" max="1" width="1.28515625" customWidth="1"/>
    <col min="2" max="2" width="66.85546875" customWidth="1"/>
    <col min="3" max="3" width="10.85546875" bestFit="1" customWidth="1"/>
    <col min="4" max="4" width="10.5703125" bestFit="1" customWidth="1"/>
    <col min="5" max="5" width="12.42578125" bestFit="1" customWidth="1"/>
    <col min="6" max="7" width="11.7109375" customWidth="1"/>
    <col min="8" max="8" width="12.7109375" customWidth="1"/>
    <col min="9" max="9" width="11.140625" customWidth="1"/>
    <col min="10" max="10" width="9.42578125" bestFit="1" customWidth="1"/>
  </cols>
  <sheetData>
    <row r="1" spans="2:30" ht="15.75">
      <c r="B1" s="4" t="s">
        <v>75</v>
      </c>
      <c r="C1" s="4"/>
      <c r="D1" s="4"/>
      <c r="E1" s="4"/>
      <c r="F1" s="4"/>
      <c r="G1" s="4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5.75">
      <c r="B2" s="80"/>
      <c r="C2" s="80"/>
      <c r="D2" s="80"/>
      <c r="E2" s="80"/>
      <c r="F2" s="80"/>
      <c r="G2" s="80"/>
      <c r="H2" s="80"/>
      <c r="I2" s="80"/>
      <c r="J2" s="80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6.5" customHeight="1">
      <c r="B3" s="8" t="s">
        <v>76</v>
      </c>
      <c r="C3" s="8"/>
      <c r="D3" s="8"/>
      <c r="E3" s="8"/>
      <c r="F3" s="8"/>
      <c r="G3" s="8"/>
      <c r="H3" s="8"/>
      <c r="I3" s="8"/>
      <c r="J3" s="8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9" t="s">
        <v>2</v>
      </c>
      <c r="C4" s="9"/>
      <c r="D4" s="9"/>
      <c r="E4" s="9"/>
      <c r="F4" s="9"/>
      <c r="G4" s="9"/>
      <c r="H4" s="9"/>
      <c r="I4" s="9"/>
      <c r="J4" s="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14.25">
      <c r="B5" s="9" t="s">
        <v>3</v>
      </c>
      <c r="C5" s="9"/>
      <c r="D5" s="9"/>
      <c r="E5" s="9"/>
      <c r="F5" s="9"/>
      <c r="G5" s="9"/>
      <c r="H5" s="9"/>
      <c r="I5" s="9"/>
      <c r="J5" s="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20.25" customHeight="1">
      <c r="B6" s="81" t="s">
        <v>4</v>
      </c>
      <c r="C6" s="82">
        <v>2024</v>
      </c>
      <c r="D6" s="83"/>
      <c r="E6" s="81">
        <v>2024</v>
      </c>
      <c r="F6" s="82">
        <v>2025</v>
      </c>
      <c r="G6" s="83"/>
      <c r="H6" s="81">
        <v>2025</v>
      </c>
      <c r="I6" s="83" t="s">
        <v>5</v>
      </c>
      <c r="J6" s="8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22.5" customHeight="1" thickBot="1">
      <c r="B7" s="85"/>
      <c r="C7" s="86" t="s">
        <v>6</v>
      </c>
      <c r="D7" s="86" t="s">
        <v>7</v>
      </c>
      <c r="E7" s="85"/>
      <c r="F7" s="86" t="s">
        <v>6</v>
      </c>
      <c r="G7" s="86" t="s">
        <v>7</v>
      </c>
      <c r="H7" s="85"/>
      <c r="I7" s="87" t="s">
        <v>8</v>
      </c>
      <c r="J7" s="88" t="s">
        <v>9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8" customHeight="1" thickTop="1">
      <c r="B8" s="89" t="s">
        <v>11</v>
      </c>
      <c r="C8" s="90">
        <f t="shared" ref="C8:D8" si="0">+C9+C19</f>
        <v>18003.999999999996</v>
      </c>
      <c r="D8" s="90">
        <f t="shared" si="0"/>
        <v>17214.400000000001</v>
      </c>
      <c r="E8" s="91">
        <f>+E9+E19</f>
        <v>35218.400000000001</v>
      </c>
      <c r="F8" s="90">
        <f t="shared" ref="F8:G8" si="1">+F9+F19</f>
        <v>19532</v>
      </c>
      <c r="G8" s="90">
        <f t="shared" si="1"/>
        <v>19543.099999999999</v>
      </c>
      <c r="H8" s="91">
        <f>+H9+H19</f>
        <v>39075.1</v>
      </c>
      <c r="I8" s="90">
        <f t="shared" ref="I8:I19" si="2">+H8-E8</f>
        <v>3856.6999999999971</v>
      </c>
      <c r="J8" s="91">
        <f t="shared" ref="J8:J16" si="3">+I8/E8*100</f>
        <v>10.950809803966099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8" customHeight="1">
      <c r="B9" s="92" t="s">
        <v>77</v>
      </c>
      <c r="C9" s="93">
        <f t="shared" ref="C9:D9" si="4">+C11+C12+C18</f>
        <v>13681.399999999998</v>
      </c>
      <c r="D9" s="93">
        <f t="shared" si="4"/>
        <v>13368.4</v>
      </c>
      <c r="E9" s="93">
        <f>+E11+E12+E18</f>
        <v>27049.8</v>
      </c>
      <c r="F9" s="93">
        <f t="shared" ref="F9:G9" si="5">+F11+F12+F18</f>
        <v>15012.4</v>
      </c>
      <c r="G9" s="93">
        <f t="shared" si="5"/>
        <v>15008.5</v>
      </c>
      <c r="H9" s="93">
        <f>+H10+H12+H18</f>
        <v>30020.899999999998</v>
      </c>
      <c r="I9" s="93">
        <f t="shared" si="2"/>
        <v>2971.0999999999985</v>
      </c>
      <c r="J9" s="91">
        <f t="shared" si="3"/>
        <v>10.983815037449441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2:30" ht="18" customHeight="1">
      <c r="B10" s="94" t="s">
        <v>28</v>
      </c>
      <c r="C10" s="93">
        <f t="shared" ref="C10:G10" si="6">+C11</f>
        <v>12143.8</v>
      </c>
      <c r="D10" s="93">
        <f t="shared" si="6"/>
        <v>11627.3</v>
      </c>
      <c r="E10" s="91">
        <f>+E11</f>
        <v>23771.1</v>
      </c>
      <c r="F10" s="93">
        <f t="shared" si="6"/>
        <v>13284.3</v>
      </c>
      <c r="G10" s="93">
        <f t="shared" si="6"/>
        <v>13018.4</v>
      </c>
      <c r="H10" s="91">
        <f>+H11</f>
        <v>26302.699999999997</v>
      </c>
      <c r="I10" s="93">
        <f t="shared" si="2"/>
        <v>2531.5999999999985</v>
      </c>
      <c r="J10" s="91">
        <f t="shared" si="3"/>
        <v>10.649906819625505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2:30" ht="18" customHeight="1">
      <c r="B11" s="95" t="s">
        <v>29</v>
      </c>
      <c r="C11" s="96">
        <v>12143.8</v>
      </c>
      <c r="D11" s="96">
        <v>11627.3</v>
      </c>
      <c r="E11" s="97">
        <f>SUM(C11:D11)</f>
        <v>23771.1</v>
      </c>
      <c r="F11" s="96">
        <f>+[1]PP!F27</f>
        <v>13284.3</v>
      </c>
      <c r="G11" s="96">
        <f>+[1]PP!G27</f>
        <v>13018.4</v>
      </c>
      <c r="H11" s="97">
        <f>SUM(F11:G11)</f>
        <v>26302.699999999997</v>
      </c>
      <c r="I11" s="96">
        <f t="shared" si="2"/>
        <v>2531.5999999999985</v>
      </c>
      <c r="J11" s="97">
        <f t="shared" si="3"/>
        <v>10.649906819625505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2:30" ht="18" customHeight="1">
      <c r="B12" s="25" t="s">
        <v>30</v>
      </c>
      <c r="C12" s="98">
        <f t="shared" ref="C12:D12" si="7">SUM(C13:C17)</f>
        <v>1497.8000000000002</v>
      </c>
      <c r="D12" s="98">
        <f t="shared" si="7"/>
        <v>1702.6000000000001</v>
      </c>
      <c r="E12" s="98">
        <f>SUM(E13:E17)</f>
        <v>3200.4</v>
      </c>
      <c r="F12" s="98">
        <f t="shared" ref="F12:G12" si="8">SUM(F13:F17)</f>
        <v>1667.1999999999998</v>
      </c>
      <c r="G12" s="98">
        <f t="shared" si="8"/>
        <v>1936.8000000000002</v>
      </c>
      <c r="H12" s="98">
        <f>SUM(H13:H17)</f>
        <v>3604.0000000000005</v>
      </c>
      <c r="I12" s="98">
        <f t="shared" si="2"/>
        <v>403.60000000000036</v>
      </c>
      <c r="J12" s="99">
        <f t="shared" si="3"/>
        <v>12.610923634545692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2:30" ht="18" customHeight="1">
      <c r="B13" s="100" t="s">
        <v>33</v>
      </c>
      <c r="C13" s="96">
        <v>952</v>
      </c>
      <c r="D13" s="96">
        <v>1136</v>
      </c>
      <c r="E13" s="97">
        <f t="shared" ref="E13:E18" si="9">SUM(C13:D13)</f>
        <v>2088</v>
      </c>
      <c r="F13" s="96">
        <v>1092.8</v>
      </c>
      <c r="G13" s="96">
        <v>1335.7</v>
      </c>
      <c r="H13" s="97">
        <f t="shared" ref="H13:H18" si="10">SUM(F13:G13)</f>
        <v>2428.5</v>
      </c>
      <c r="I13" s="96">
        <f t="shared" si="2"/>
        <v>340.5</v>
      </c>
      <c r="J13" s="97">
        <f t="shared" si="3"/>
        <v>16.307471264367816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2:30" ht="18" customHeight="1">
      <c r="B14" s="100" t="s">
        <v>35</v>
      </c>
      <c r="C14" s="96">
        <v>106.7</v>
      </c>
      <c r="D14" s="96">
        <v>185.4</v>
      </c>
      <c r="E14" s="97">
        <f t="shared" si="9"/>
        <v>292.10000000000002</v>
      </c>
      <c r="F14" s="96">
        <v>123.3</v>
      </c>
      <c r="G14" s="96">
        <v>224</v>
      </c>
      <c r="H14" s="97">
        <f t="shared" si="10"/>
        <v>347.3</v>
      </c>
      <c r="I14" s="96">
        <f t="shared" si="2"/>
        <v>55.199999999999989</v>
      </c>
      <c r="J14" s="97">
        <f t="shared" si="3"/>
        <v>18.897637795275585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2:30" ht="18" customHeight="1">
      <c r="B15" s="100" t="s">
        <v>78</v>
      </c>
      <c r="C15" s="96">
        <v>241.4</v>
      </c>
      <c r="D15" s="101">
        <v>211.9</v>
      </c>
      <c r="E15" s="97">
        <f t="shared" si="9"/>
        <v>453.3</v>
      </c>
      <c r="F15" s="96">
        <v>279.10000000000002</v>
      </c>
      <c r="G15" s="101">
        <v>237.2</v>
      </c>
      <c r="H15" s="97">
        <f t="shared" si="10"/>
        <v>516.29999999999995</v>
      </c>
      <c r="I15" s="96">
        <f t="shared" si="2"/>
        <v>62.999999999999943</v>
      </c>
      <c r="J15" s="97">
        <f t="shared" si="3"/>
        <v>13.898080741230959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103" customFormat="1" ht="18" customHeight="1">
      <c r="B16" s="102" t="s">
        <v>79</v>
      </c>
      <c r="C16" s="101">
        <v>197.7</v>
      </c>
      <c r="D16" s="96">
        <v>169.3</v>
      </c>
      <c r="E16" s="97">
        <f t="shared" si="9"/>
        <v>367</v>
      </c>
      <c r="F16" s="101">
        <v>172</v>
      </c>
      <c r="G16" s="96">
        <v>139.9</v>
      </c>
      <c r="H16" s="97">
        <f t="shared" si="10"/>
        <v>311.89999999999998</v>
      </c>
      <c r="I16" s="96">
        <f t="shared" si="2"/>
        <v>-55.100000000000023</v>
      </c>
      <c r="J16" s="97">
        <f t="shared" si="3"/>
        <v>-15.01362397820164</v>
      </c>
    </row>
    <row r="17" spans="1:30" ht="18" customHeight="1">
      <c r="B17" s="100" t="s">
        <v>25</v>
      </c>
      <c r="C17" s="96">
        <v>0</v>
      </c>
      <c r="D17" s="96">
        <v>0</v>
      </c>
      <c r="E17" s="97">
        <f t="shared" si="9"/>
        <v>0</v>
      </c>
      <c r="F17" s="96">
        <v>0</v>
      </c>
      <c r="G17" s="96">
        <v>0</v>
      </c>
      <c r="H17" s="97">
        <f t="shared" si="10"/>
        <v>0</v>
      </c>
      <c r="I17" s="104">
        <f t="shared" si="2"/>
        <v>0</v>
      </c>
      <c r="J17" s="97">
        <v>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8" customHeight="1">
      <c r="B18" s="105" t="s">
        <v>43</v>
      </c>
      <c r="C18" s="98">
        <v>39.799999999999997</v>
      </c>
      <c r="D18" s="98">
        <v>38.5</v>
      </c>
      <c r="E18" s="99">
        <f t="shared" si="9"/>
        <v>78.3</v>
      </c>
      <c r="F18" s="98">
        <v>60.9</v>
      </c>
      <c r="G18" s="98">
        <v>53.3</v>
      </c>
      <c r="H18" s="99">
        <f t="shared" si="10"/>
        <v>114.19999999999999</v>
      </c>
      <c r="I18" s="98">
        <f t="shared" si="2"/>
        <v>35.899999999999991</v>
      </c>
      <c r="J18" s="99">
        <f t="shared" ref="J18:J24" si="11">+I18/E18*100</f>
        <v>45.849297573435493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8" customHeight="1">
      <c r="B19" s="31" t="s">
        <v>80</v>
      </c>
      <c r="C19" s="98">
        <f t="shared" ref="C19:D19" si="12">+C20+C22</f>
        <v>4322.5999999999995</v>
      </c>
      <c r="D19" s="98">
        <f t="shared" si="12"/>
        <v>3846</v>
      </c>
      <c r="E19" s="98">
        <f>+E20+E22</f>
        <v>8168.6</v>
      </c>
      <c r="F19" s="98">
        <f t="shared" ref="F19:G19" si="13">+F20+F22</f>
        <v>4519.6000000000004</v>
      </c>
      <c r="G19" s="98">
        <f t="shared" si="13"/>
        <v>4534.6000000000004</v>
      </c>
      <c r="H19" s="98">
        <f>+H20+H22</f>
        <v>9054.2000000000007</v>
      </c>
      <c r="I19" s="98">
        <f t="shared" si="2"/>
        <v>885.60000000000036</v>
      </c>
      <c r="J19" s="99">
        <f t="shared" si="11"/>
        <v>10.841515069901824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8" customHeight="1">
      <c r="B20" s="94" t="s">
        <v>81</v>
      </c>
      <c r="C20" s="98">
        <f>+C21</f>
        <v>4321.2</v>
      </c>
      <c r="D20" s="98">
        <f t="shared" ref="D20" si="14">+D21</f>
        <v>3844.4</v>
      </c>
      <c r="E20" s="98">
        <f>+E21</f>
        <v>8165.6</v>
      </c>
      <c r="F20" s="98">
        <f>+F21</f>
        <v>4516.1000000000004</v>
      </c>
      <c r="G20" s="98">
        <f t="shared" ref="G20:I20" si="15">+G21</f>
        <v>4532.1000000000004</v>
      </c>
      <c r="H20" s="98">
        <f>+H21</f>
        <v>9048.2000000000007</v>
      </c>
      <c r="I20" s="98">
        <f t="shared" si="15"/>
        <v>882.60000000000036</v>
      </c>
      <c r="J20" s="99">
        <f t="shared" si="11"/>
        <v>10.80875869501323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8" customHeight="1">
      <c r="B21" s="28" t="s">
        <v>82</v>
      </c>
      <c r="C21" s="96">
        <v>4321.2</v>
      </c>
      <c r="D21" s="96">
        <v>3844.4</v>
      </c>
      <c r="E21" s="97">
        <f>SUM(C21:D21)</f>
        <v>8165.6</v>
      </c>
      <c r="F21" s="96">
        <f>+[1]PP!F48</f>
        <v>4516.1000000000004</v>
      </c>
      <c r="G21" s="96">
        <f>+[1]PP!G48</f>
        <v>4532.1000000000004</v>
      </c>
      <c r="H21" s="97">
        <f>SUM(F21:G21)</f>
        <v>9048.2000000000007</v>
      </c>
      <c r="I21" s="96">
        <f t="shared" ref="I21:I32" si="16">+H21-E21</f>
        <v>882.60000000000036</v>
      </c>
      <c r="J21" s="97">
        <f t="shared" si="11"/>
        <v>10.80875869501323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8" customHeight="1">
      <c r="B22" s="94" t="s">
        <v>83</v>
      </c>
      <c r="C22" s="93">
        <f t="shared" ref="C22:D22" si="17">+C23+C24</f>
        <v>1.4</v>
      </c>
      <c r="D22" s="93">
        <f t="shared" si="17"/>
        <v>1.6</v>
      </c>
      <c r="E22" s="91">
        <f>+E23+E24</f>
        <v>3</v>
      </c>
      <c r="F22" s="93">
        <f t="shared" ref="F22:G22" si="18">+F23+F24</f>
        <v>3.5</v>
      </c>
      <c r="G22" s="93">
        <f t="shared" si="18"/>
        <v>2.5</v>
      </c>
      <c r="H22" s="91">
        <f>+H23+H24</f>
        <v>6</v>
      </c>
      <c r="I22" s="93">
        <f t="shared" si="16"/>
        <v>3</v>
      </c>
      <c r="J22" s="91">
        <f t="shared" si="11"/>
        <v>100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8" customHeight="1">
      <c r="B23" s="28" t="s">
        <v>84</v>
      </c>
      <c r="C23" s="106">
        <v>0.5</v>
      </c>
      <c r="D23" s="106">
        <v>0.5</v>
      </c>
      <c r="E23" s="97">
        <f>SUM(C23:D23)</f>
        <v>1</v>
      </c>
      <c r="F23" s="106">
        <v>2.7</v>
      </c>
      <c r="G23" s="106">
        <v>1.5</v>
      </c>
      <c r="H23" s="97">
        <f>SUM(F23:G23)</f>
        <v>4.2</v>
      </c>
      <c r="I23" s="96">
        <f t="shared" si="16"/>
        <v>3.2</v>
      </c>
      <c r="J23" s="97">
        <f t="shared" si="11"/>
        <v>320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8" customHeight="1">
      <c r="B24" s="107" t="s">
        <v>25</v>
      </c>
      <c r="C24" s="106">
        <v>0.9</v>
      </c>
      <c r="D24" s="106">
        <v>1.1000000000000001</v>
      </c>
      <c r="E24" s="97">
        <f>SUM(C24:D24)</f>
        <v>2</v>
      </c>
      <c r="F24" s="106">
        <v>0.8</v>
      </c>
      <c r="G24" s="106">
        <v>1</v>
      </c>
      <c r="H24" s="97">
        <f>SUM(F24:G24)</f>
        <v>1.8</v>
      </c>
      <c r="I24" s="96">
        <f t="shared" si="16"/>
        <v>-0.19999999999999996</v>
      </c>
      <c r="J24" s="97">
        <f t="shared" si="11"/>
        <v>-9.9999999999999982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8" customHeight="1">
      <c r="B25" s="89" t="s">
        <v>85</v>
      </c>
      <c r="C25" s="93">
        <v>0</v>
      </c>
      <c r="D25" s="93">
        <v>0.2</v>
      </c>
      <c r="E25" s="99">
        <f>SUM(C25:D25)</f>
        <v>0.2</v>
      </c>
      <c r="F25" s="93">
        <v>0</v>
      </c>
      <c r="G25" s="93">
        <v>0</v>
      </c>
      <c r="H25" s="99">
        <f>SUM(F25:G25)</f>
        <v>0</v>
      </c>
      <c r="I25" s="93">
        <f t="shared" si="16"/>
        <v>-0.2</v>
      </c>
      <c r="J25" s="97">
        <v>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8" customHeight="1">
      <c r="B26" s="108" t="s">
        <v>86</v>
      </c>
      <c r="C26" s="93">
        <f t="shared" ref="C26:G27" si="19">+C27</f>
        <v>30.1</v>
      </c>
      <c r="D26" s="93">
        <f t="shared" si="19"/>
        <v>213.5</v>
      </c>
      <c r="E26" s="93">
        <f>+E27</f>
        <v>243.6</v>
      </c>
      <c r="F26" s="93">
        <f t="shared" si="19"/>
        <v>202.3</v>
      </c>
      <c r="G26" s="93">
        <f t="shared" si="19"/>
        <v>103.2</v>
      </c>
      <c r="H26" s="93">
        <f>+H27</f>
        <v>305.5</v>
      </c>
      <c r="I26" s="93">
        <f t="shared" si="16"/>
        <v>61.900000000000006</v>
      </c>
      <c r="J26" s="91">
        <f>+I26/E26*100</f>
        <v>25.410509031198693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" customHeight="1">
      <c r="B27" s="109" t="s">
        <v>49</v>
      </c>
      <c r="C27" s="93">
        <f t="shared" si="19"/>
        <v>30.1</v>
      </c>
      <c r="D27" s="93">
        <f t="shared" si="19"/>
        <v>213.5</v>
      </c>
      <c r="E27" s="91">
        <f>+E28</f>
        <v>243.6</v>
      </c>
      <c r="F27" s="93">
        <f t="shared" si="19"/>
        <v>202.3</v>
      </c>
      <c r="G27" s="93">
        <f t="shared" si="19"/>
        <v>103.2</v>
      </c>
      <c r="H27" s="91">
        <f>+H28</f>
        <v>305.5</v>
      </c>
      <c r="I27" s="93">
        <f t="shared" si="16"/>
        <v>61.900000000000006</v>
      </c>
      <c r="J27" s="91">
        <f>+I27/E27*100</f>
        <v>25.410509031198693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" customHeight="1">
      <c r="B28" s="110" t="s">
        <v>51</v>
      </c>
      <c r="C28" s="111">
        <v>30.1</v>
      </c>
      <c r="D28" s="106">
        <v>213.5</v>
      </c>
      <c r="E28" s="97">
        <f>SUM(C28:D28)</f>
        <v>243.6</v>
      </c>
      <c r="F28" s="111">
        <v>202.3</v>
      </c>
      <c r="G28" s="106">
        <v>103.2</v>
      </c>
      <c r="H28" s="97">
        <f>SUM(F28:G28)</f>
        <v>305.5</v>
      </c>
      <c r="I28" s="96">
        <f t="shared" si="16"/>
        <v>61.900000000000006</v>
      </c>
      <c r="J28" s="97">
        <f>+I28/E28*100</f>
        <v>25.410509031198693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8" customHeight="1">
      <c r="B29" s="31" t="s">
        <v>87</v>
      </c>
      <c r="C29" s="93">
        <v>79</v>
      </c>
      <c r="D29" s="93">
        <v>0</v>
      </c>
      <c r="E29" s="99">
        <f>SUM(C29:D29)</f>
        <v>79</v>
      </c>
      <c r="F29" s="93">
        <v>259</v>
      </c>
      <c r="G29" s="93">
        <v>0</v>
      </c>
      <c r="H29" s="99">
        <f>SUM(F29:G29)</f>
        <v>259</v>
      </c>
      <c r="I29" s="98">
        <f t="shared" si="16"/>
        <v>180</v>
      </c>
      <c r="J29" s="99">
        <f>+I29/E29*100</f>
        <v>227.84810126582281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" customHeight="1" thickBot="1">
      <c r="A30" s="112"/>
      <c r="B30" s="113" t="s">
        <v>88</v>
      </c>
      <c r="C30" s="114">
        <f t="shared" ref="C30:D30" si="20">+C8+C25+C26+C29</f>
        <v>18113.099999999995</v>
      </c>
      <c r="D30" s="114">
        <f t="shared" si="20"/>
        <v>17428.100000000002</v>
      </c>
      <c r="E30" s="115">
        <f>+E8+E25+E26+E29</f>
        <v>35541.199999999997</v>
      </c>
      <c r="F30" s="114">
        <f t="shared" ref="F30:G30" si="21">+F8+F25+F26+F29</f>
        <v>19993.3</v>
      </c>
      <c r="G30" s="114">
        <f t="shared" si="21"/>
        <v>19646.3</v>
      </c>
      <c r="H30" s="115">
        <f>+H8+H25+H26+H29</f>
        <v>39639.599999999999</v>
      </c>
      <c r="I30" s="114">
        <f t="shared" si="16"/>
        <v>4098.4000000000015</v>
      </c>
      <c r="J30" s="115">
        <f>+I30/E30*100</f>
        <v>11.531405805093812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" customHeight="1" thickTop="1" thickBot="1">
      <c r="A31" s="112"/>
      <c r="B31" s="116" t="s">
        <v>89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  <c r="H31" s="117">
        <f>SUM(F31:G31)</f>
        <v>0</v>
      </c>
      <c r="I31" s="117">
        <f t="shared" si="16"/>
        <v>0</v>
      </c>
      <c r="J31" s="118">
        <v>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21.75" customHeight="1" thickTop="1" thickBot="1">
      <c r="A32" s="112"/>
      <c r="B32" s="119" t="s">
        <v>69</v>
      </c>
      <c r="C32" s="120">
        <f t="shared" ref="C32:D32" si="22">+C31+C30</f>
        <v>18113.099999999995</v>
      </c>
      <c r="D32" s="120">
        <f t="shared" si="22"/>
        <v>17428.100000000002</v>
      </c>
      <c r="E32" s="120">
        <f>+E31+E30</f>
        <v>35541.199999999997</v>
      </c>
      <c r="F32" s="120">
        <f t="shared" ref="F32:G32" si="23">+F31+F30</f>
        <v>19993.3</v>
      </c>
      <c r="G32" s="120">
        <f t="shared" si="23"/>
        <v>19646.3</v>
      </c>
      <c r="H32" s="120">
        <f>+H31+H30</f>
        <v>39639.599999999999</v>
      </c>
      <c r="I32" s="121">
        <f t="shared" si="16"/>
        <v>4098.4000000000015</v>
      </c>
      <c r="J32" s="121">
        <f>+I32/E32*100</f>
        <v>11.531405805093812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" customHeight="1" thickTop="1">
      <c r="A33" s="112"/>
      <c r="B33" s="56" t="s">
        <v>70</v>
      </c>
      <c r="C33" s="57"/>
      <c r="D33" s="57"/>
      <c r="E33" s="57"/>
      <c r="F33" s="69"/>
      <c r="G33" s="69"/>
      <c r="H33" s="69"/>
      <c r="I33" s="69"/>
      <c r="J33" s="12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>
      <c r="B34" s="61" t="s">
        <v>71</v>
      </c>
      <c r="C34" s="123"/>
      <c r="D34" s="123"/>
      <c r="E34" s="123"/>
      <c r="F34" s="57"/>
      <c r="G34" s="57"/>
      <c r="H34" s="57"/>
      <c r="I34" s="123"/>
      <c r="J34" s="12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2" customHeight="1">
      <c r="B35" s="65" t="s">
        <v>72</v>
      </c>
      <c r="C35" s="123"/>
      <c r="D35" s="123"/>
      <c r="E35" s="123"/>
      <c r="F35" s="123"/>
      <c r="G35" s="123"/>
      <c r="H35" s="123"/>
      <c r="J35" s="12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2" customHeight="1">
      <c r="B36" s="65" t="s">
        <v>90</v>
      </c>
      <c r="C36" s="123"/>
      <c r="D36" s="123"/>
      <c r="E36" s="123"/>
      <c r="F36" s="123"/>
      <c r="G36" s="123"/>
      <c r="H36" s="123"/>
      <c r="J36" s="12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>
      <c r="B37" s="68" t="s">
        <v>74</v>
      </c>
      <c r="C37" s="123"/>
      <c r="D37" s="123"/>
      <c r="E37" s="124"/>
      <c r="F37" s="123"/>
      <c r="G37" s="123"/>
      <c r="H37" s="57"/>
      <c r="I37" s="69"/>
      <c r="J37" s="69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>
      <c r="B38" s="69"/>
      <c r="C38" s="123"/>
      <c r="D38" s="123"/>
      <c r="E38" s="123"/>
      <c r="F38" s="123"/>
      <c r="G38" s="123"/>
      <c r="H38" s="123"/>
      <c r="I38" s="69"/>
      <c r="J38" s="69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>
      <c r="B39" s="69"/>
      <c r="C39" s="123"/>
      <c r="D39" s="123"/>
      <c r="E39" s="123"/>
      <c r="F39" s="125"/>
      <c r="G39" s="125"/>
      <c r="H39" s="125"/>
      <c r="I39" s="123"/>
      <c r="J39" s="69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>
      <c r="B40" s="69"/>
      <c r="C40" s="123"/>
      <c r="D40" s="123"/>
      <c r="E40" s="123"/>
      <c r="F40" s="125"/>
      <c r="G40" s="125"/>
      <c r="H40" s="125"/>
      <c r="I40" s="69"/>
      <c r="J40" s="69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>
      <c r="B41" s="126"/>
      <c r="C41" s="123"/>
      <c r="D41" s="123"/>
      <c r="E41" s="123"/>
      <c r="F41" s="127"/>
      <c r="G41" s="127"/>
      <c r="H41" s="128"/>
      <c r="I41" s="123"/>
      <c r="J41" s="12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>
      <c r="B42" s="126"/>
      <c r="C42" s="123"/>
      <c r="D42" s="123"/>
      <c r="E42" s="123"/>
      <c r="F42" s="129"/>
      <c r="G42" s="129"/>
      <c r="H42" s="130"/>
      <c r="I42" s="69"/>
      <c r="J42" s="69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>
      <c r="B43" s="69"/>
      <c r="C43" s="69"/>
      <c r="D43" s="69"/>
      <c r="E43" s="131"/>
      <c r="F43" s="132"/>
      <c r="G43" s="132"/>
      <c r="H43" s="130"/>
      <c r="I43" s="69"/>
      <c r="J43" s="69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>
      <c r="B44" s="69"/>
      <c r="C44" s="69"/>
      <c r="D44" s="69"/>
      <c r="E44" s="131"/>
      <c r="F44" s="127"/>
      <c r="G44" s="127"/>
      <c r="H44" s="130"/>
      <c r="I44" s="69"/>
      <c r="J44" s="69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>
      <c r="B45" s="69"/>
      <c r="C45" s="69"/>
      <c r="D45" s="69"/>
      <c r="E45" s="131"/>
      <c r="F45" s="133"/>
      <c r="G45" s="133"/>
      <c r="H45" s="130"/>
      <c r="I45" s="69"/>
      <c r="J45" s="69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>
      <c r="B46" s="69"/>
      <c r="C46" s="69"/>
      <c r="D46" s="69"/>
      <c r="E46" s="69"/>
      <c r="F46" s="133"/>
      <c r="G46" s="133"/>
      <c r="H46" s="130"/>
      <c r="I46" s="69"/>
      <c r="J46" s="69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>
      <c r="B47" s="69"/>
      <c r="C47" s="69"/>
      <c r="D47" s="69"/>
      <c r="E47" s="69"/>
      <c r="F47" s="69"/>
      <c r="G47" s="69"/>
      <c r="H47" s="69"/>
      <c r="I47" s="69"/>
      <c r="J47" s="69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>
      <c r="B48" s="69"/>
      <c r="C48" s="69"/>
      <c r="D48" s="69"/>
      <c r="E48" s="69"/>
      <c r="F48" s="69"/>
      <c r="G48" s="69"/>
      <c r="H48" s="69"/>
      <c r="I48" s="69"/>
      <c r="J48" s="69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2:30">
      <c r="B49" s="69"/>
      <c r="C49" s="69"/>
      <c r="D49" s="69"/>
      <c r="E49" s="69"/>
      <c r="F49" s="134"/>
      <c r="G49" s="134"/>
      <c r="H49" s="134"/>
      <c r="I49" s="69"/>
      <c r="J49" s="69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2:30">
      <c r="B50" s="69"/>
      <c r="C50" s="69"/>
      <c r="D50" s="69"/>
      <c r="E50" s="69"/>
      <c r="F50" s="134"/>
      <c r="G50" s="134"/>
      <c r="H50" s="134"/>
      <c r="I50" s="69"/>
      <c r="J50" s="69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2:30">
      <c r="B51" s="69"/>
      <c r="C51" s="69"/>
      <c r="D51" s="69"/>
      <c r="E51" s="69"/>
      <c r="F51" s="69"/>
      <c r="G51" s="69"/>
      <c r="H51" s="69"/>
      <c r="I51" s="69"/>
      <c r="J51" s="69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2:30">
      <c r="B52" s="69"/>
      <c r="C52" s="69"/>
      <c r="D52" s="69"/>
      <c r="E52" s="69"/>
      <c r="F52" s="69"/>
      <c r="G52" s="69"/>
      <c r="H52" s="69"/>
      <c r="I52" s="69"/>
      <c r="J52" s="69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2:30">
      <c r="B53" s="69"/>
      <c r="C53" s="69"/>
      <c r="D53" s="69"/>
      <c r="E53" s="69"/>
      <c r="F53" s="69"/>
      <c r="G53" s="69"/>
      <c r="H53" s="69"/>
      <c r="I53" s="69"/>
      <c r="J53" s="69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2:30">
      <c r="B54" s="69"/>
      <c r="C54" s="69"/>
      <c r="D54" s="69"/>
      <c r="E54" s="69"/>
      <c r="F54" s="69"/>
      <c r="G54" s="69"/>
      <c r="H54" s="69"/>
      <c r="I54" s="69"/>
      <c r="J54" s="69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2:30">
      <c r="B55" s="69"/>
      <c r="C55" s="69"/>
      <c r="D55" s="69"/>
      <c r="E55" s="69"/>
      <c r="F55" s="69"/>
      <c r="G55" s="69"/>
      <c r="H55" s="69"/>
      <c r="I55" s="69"/>
      <c r="J55" s="69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2:30">
      <c r="B56" s="69"/>
      <c r="C56" s="69"/>
      <c r="D56" s="69"/>
      <c r="E56" s="69"/>
      <c r="F56" s="69"/>
      <c r="G56" s="69"/>
      <c r="H56" s="69"/>
      <c r="I56" s="69"/>
      <c r="J56" s="69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2:30">
      <c r="B57" s="69"/>
      <c r="C57" s="69"/>
      <c r="D57" s="69"/>
      <c r="E57" s="69"/>
      <c r="F57" s="69"/>
      <c r="G57" s="69"/>
      <c r="H57" s="69"/>
      <c r="I57" s="69"/>
      <c r="J57" s="69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2:30">
      <c r="B58" s="69"/>
      <c r="C58" s="69"/>
      <c r="D58" s="69"/>
      <c r="E58" s="69"/>
      <c r="F58" s="69"/>
      <c r="G58" s="69"/>
      <c r="H58" s="69"/>
      <c r="I58" s="69"/>
      <c r="J58" s="69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2:30">
      <c r="B59" s="69"/>
      <c r="C59" s="69"/>
      <c r="D59" s="69"/>
      <c r="E59" s="69"/>
      <c r="F59" s="69"/>
      <c r="G59" s="69"/>
      <c r="H59" s="69"/>
      <c r="I59" s="69"/>
      <c r="J59" s="69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2:30">
      <c r="B60" s="69"/>
      <c r="C60" s="69"/>
      <c r="D60" s="69"/>
      <c r="E60" s="69"/>
      <c r="F60" s="69"/>
      <c r="G60" s="69"/>
      <c r="H60" s="69"/>
      <c r="I60" s="69"/>
      <c r="J60" s="69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2:30">
      <c r="B61" s="69"/>
      <c r="C61" s="69"/>
      <c r="D61" s="69"/>
      <c r="E61" s="69"/>
      <c r="F61" s="69"/>
      <c r="G61" s="69"/>
      <c r="H61" s="69"/>
      <c r="I61" s="69"/>
      <c r="J61" s="69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2:30">
      <c r="B62" s="69"/>
      <c r="C62" s="69"/>
      <c r="D62" s="69"/>
      <c r="E62" s="69"/>
      <c r="F62" s="69"/>
      <c r="G62" s="69"/>
      <c r="H62" s="69"/>
      <c r="I62" s="69"/>
      <c r="J62" s="69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2:30">
      <c r="B63" s="69"/>
      <c r="C63" s="69"/>
      <c r="D63" s="69"/>
      <c r="E63" s="69"/>
      <c r="F63" s="69"/>
      <c r="G63" s="69"/>
      <c r="H63" s="69"/>
      <c r="I63" s="69"/>
      <c r="J63" s="69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2:30">
      <c r="B64" s="69"/>
      <c r="C64" s="69"/>
      <c r="D64" s="69"/>
      <c r="E64" s="69"/>
      <c r="F64" s="69"/>
      <c r="G64" s="69"/>
      <c r="H64" s="69"/>
      <c r="I64" s="69"/>
      <c r="J64" s="69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2:30">
      <c r="B65" s="69"/>
      <c r="C65" s="69"/>
      <c r="D65" s="69"/>
      <c r="E65" s="69"/>
      <c r="F65" s="69"/>
      <c r="G65" s="69"/>
      <c r="H65" s="69"/>
      <c r="I65" s="69"/>
      <c r="J65" s="69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2:30">
      <c r="B66" s="69"/>
      <c r="C66" s="69"/>
      <c r="D66" s="69"/>
      <c r="E66" s="69"/>
      <c r="F66" s="69"/>
      <c r="G66" s="69"/>
      <c r="H66" s="69"/>
      <c r="I66" s="69"/>
      <c r="J66" s="69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2:30">
      <c r="B67" s="69"/>
      <c r="C67" s="69"/>
      <c r="D67" s="69"/>
      <c r="E67" s="69"/>
      <c r="F67" s="69"/>
      <c r="G67" s="69"/>
      <c r="H67" s="69"/>
      <c r="I67" s="69"/>
      <c r="J67" s="69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2:30">
      <c r="B68" s="69"/>
      <c r="C68" s="69"/>
      <c r="D68" s="69"/>
      <c r="E68" s="69"/>
      <c r="F68" s="69"/>
      <c r="G68" s="69"/>
      <c r="H68" s="69"/>
      <c r="I68" s="69"/>
      <c r="J68" s="69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2:30">
      <c r="B69" s="69"/>
      <c r="C69" s="69"/>
      <c r="D69" s="69"/>
      <c r="E69" s="69"/>
      <c r="F69" s="69"/>
      <c r="G69" s="69"/>
      <c r="H69" s="69"/>
      <c r="I69" s="69"/>
      <c r="J69" s="69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2:30">
      <c r="B70" s="69"/>
      <c r="C70" s="69"/>
      <c r="D70" s="69"/>
      <c r="E70" s="69"/>
      <c r="F70" s="69"/>
      <c r="G70" s="69"/>
      <c r="H70" s="69"/>
      <c r="I70" s="69"/>
      <c r="J70" s="69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2:30">
      <c r="B71" s="69"/>
      <c r="C71" s="69"/>
      <c r="D71" s="69"/>
      <c r="E71" s="69"/>
      <c r="F71" s="69"/>
      <c r="G71" s="69"/>
      <c r="H71" s="69"/>
      <c r="I71" s="69"/>
      <c r="J71" s="69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2:30">
      <c r="B72" s="69"/>
      <c r="C72" s="69"/>
      <c r="D72" s="69"/>
      <c r="E72" s="69"/>
      <c r="F72" s="69"/>
      <c r="G72" s="69"/>
      <c r="H72" s="69"/>
      <c r="I72" s="69"/>
      <c r="J72" s="69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2:30">
      <c r="B73" s="69"/>
      <c r="C73" s="69"/>
      <c r="D73" s="69"/>
      <c r="E73" s="69"/>
      <c r="F73" s="69"/>
      <c r="G73" s="69"/>
      <c r="H73" s="69"/>
      <c r="I73" s="69"/>
      <c r="J73" s="69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2:30">
      <c r="B74" s="69"/>
      <c r="C74" s="69"/>
      <c r="D74" s="69"/>
      <c r="E74" s="69"/>
      <c r="F74" s="69"/>
      <c r="G74" s="69"/>
      <c r="H74" s="69"/>
      <c r="I74" s="69"/>
      <c r="J74" s="69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2:30">
      <c r="B75" s="69"/>
      <c r="C75" s="69"/>
      <c r="D75" s="69"/>
      <c r="E75" s="69"/>
      <c r="F75" s="69"/>
      <c r="G75" s="69"/>
      <c r="H75" s="69"/>
      <c r="I75" s="69"/>
      <c r="J75" s="69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2:30">
      <c r="B76" s="69"/>
      <c r="C76" s="69"/>
      <c r="D76" s="69"/>
      <c r="E76" s="69"/>
      <c r="F76" s="69"/>
      <c r="G76" s="69"/>
      <c r="H76" s="69"/>
      <c r="I76" s="69"/>
      <c r="J76" s="69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2:30">
      <c r="B77" s="69"/>
      <c r="C77" s="69"/>
      <c r="D77" s="69"/>
      <c r="E77" s="69"/>
      <c r="F77" s="69"/>
      <c r="G77" s="69"/>
      <c r="H77" s="69"/>
      <c r="I77" s="69"/>
      <c r="J77" s="69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2:30">
      <c r="B78" s="69"/>
      <c r="C78" s="69"/>
      <c r="D78" s="69"/>
      <c r="E78" s="69"/>
      <c r="F78" s="69"/>
      <c r="G78" s="69"/>
      <c r="H78" s="69"/>
      <c r="I78" s="69"/>
      <c r="J78" s="69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2:30">
      <c r="B79" s="69"/>
      <c r="C79" s="69"/>
      <c r="D79" s="69"/>
      <c r="E79" s="69"/>
      <c r="F79" s="69"/>
      <c r="G79" s="69"/>
      <c r="H79" s="69"/>
      <c r="I79" s="69"/>
      <c r="J79" s="69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2:30">
      <c r="B80" s="69"/>
      <c r="C80" s="69"/>
      <c r="D80" s="69"/>
      <c r="E80" s="69"/>
      <c r="F80" s="69"/>
      <c r="G80" s="69"/>
      <c r="H80" s="69"/>
      <c r="I80" s="69"/>
      <c r="J80" s="69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2:30">
      <c r="B81" s="69"/>
      <c r="C81" s="69"/>
      <c r="D81" s="69"/>
      <c r="E81" s="69"/>
      <c r="F81" s="69"/>
      <c r="G81" s="69"/>
      <c r="H81" s="69"/>
      <c r="I81" s="69"/>
      <c r="J81" s="69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2:30">
      <c r="B82" s="69"/>
      <c r="C82" s="69"/>
      <c r="D82" s="69"/>
      <c r="E82" s="69"/>
      <c r="F82" s="69"/>
      <c r="G82" s="69"/>
      <c r="H82" s="69"/>
      <c r="I82" s="69"/>
      <c r="J82" s="69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2:30">
      <c r="B83" s="69"/>
      <c r="C83" s="69"/>
      <c r="D83" s="69"/>
      <c r="E83" s="69"/>
      <c r="F83" s="69"/>
      <c r="G83" s="69"/>
      <c r="H83" s="69"/>
      <c r="I83" s="69"/>
      <c r="J83" s="69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2:30">
      <c r="B84" s="69"/>
      <c r="C84" s="69"/>
      <c r="D84" s="69"/>
      <c r="E84" s="69"/>
      <c r="F84" s="69"/>
      <c r="G84" s="69"/>
      <c r="H84" s="69"/>
      <c r="I84" s="69"/>
      <c r="J84" s="69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2:30">
      <c r="B85" s="69"/>
      <c r="C85" s="69"/>
      <c r="D85" s="69"/>
      <c r="E85" s="69"/>
      <c r="F85" s="69"/>
      <c r="G85" s="69"/>
      <c r="H85" s="69"/>
      <c r="I85" s="69"/>
      <c r="J85" s="69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2:30">
      <c r="B86" s="69"/>
      <c r="C86" s="69"/>
      <c r="D86" s="69"/>
      <c r="E86" s="69"/>
      <c r="F86" s="69"/>
      <c r="G86" s="69"/>
      <c r="H86" s="69"/>
      <c r="I86" s="69"/>
      <c r="J86" s="69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2:30">
      <c r="B87" s="69"/>
      <c r="C87" s="69"/>
      <c r="D87" s="69"/>
      <c r="E87" s="69"/>
      <c r="F87" s="69"/>
      <c r="G87" s="69"/>
      <c r="H87" s="69"/>
      <c r="I87" s="69"/>
      <c r="J87" s="69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2:30">
      <c r="B88" s="69"/>
      <c r="C88" s="69"/>
      <c r="D88" s="69"/>
      <c r="E88" s="69"/>
      <c r="F88" s="69"/>
      <c r="G88" s="69"/>
      <c r="H88" s="69"/>
      <c r="I88" s="69"/>
      <c r="J88" s="69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2:30">
      <c r="B89" s="69"/>
      <c r="C89" s="69"/>
      <c r="D89" s="69"/>
      <c r="E89" s="69"/>
      <c r="F89" s="69"/>
      <c r="G89" s="69"/>
      <c r="H89" s="69"/>
      <c r="I89" s="69"/>
      <c r="J89" s="69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2:30">
      <c r="B90" s="69"/>
      <c r="C90" s="69"/>
      <c r="D90" s="69"/>
      <c r="E90" s="69"/>
      <c r="F90" s="69"/>
      <c r="G90" s="69"/>
      <c r="H90" s="69"/>
      <c r="I90" s="69"/>
      <c r="J90" s="69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2:30">
      <c r="B91" s="69"/>
      <c r="C91" s="69"/>
      <c r="D91" s="69"/>
      <c r="E91" s="69"/>
      <c r="F91" s="69"/>
      <c r="G91" s="69"/>
      <c r="H91" s="69"/>
      <c r="I91" s="69"/>
      <c r="J91" s="69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2:30">
      <c r="B92" s="69"/>
      <c r="C92" s="69"/>
      <c r="D92" s="69"/>
      <c r="E92" s="69"/>
      <c r="F92" s="69"/>
      <c r="G92" s="69"/>
      <c r="H92" s="69"/>
      <c r="I92" s="69"/>
      <c r="J92" s="69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2:30">
      <c r="B93" s="69"/>
      <c r="C93" s="69"/>
      <c r="D93" s="69"/>
      <c r="E93" s="69"/>
      <c r="F93" s="69"/>
      <c r="G93" s="69"/>
      <c r="H93" s="69"/>
      <c r="I93" s="69"/>
      <c r="J93" s="69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2:30">
      <c r="B94" s="69"/>
      <c r="C94" s="69"/>
      <c r="D94" s="69"/>
      <c r="E94" s="69"/>
      <c r="F94" s="69"/>
      <c r="G94" s="69"/>
      <c r="H94" s="69"/>
      <c r="I94" s="69"/>
      <c r="J94" s="69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2:30">
      <c r="B95" s="69"/>
      <c r="C95" s="69"/>
      <c r="D95" s="69"/>
      <c r="E95" s="69"/>
      <c r="F95" s="69"/>
      <c r="G95" s="69"/>
      <c r="H95" s="69"/>
      <c r="I95" s="69"/>
      <c r="J95" s="69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2:30">
      <c r="B96" s="69"/>
      <c r="C96" s="69"/>
      <c r="D96" s="69"/>
      <c r="E96" s="69"/>
      <c r="F96" s="69"/>
      <c r="G96" s="69"/>
      <c r="H96" s="69"/>
      <c r="I96" s="69"/>
      <c r="J96" s="69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2:30">
      <c r="B97" s="69"/>
      <c r="C97" s="69"/>
      <c r="D97" s="69"/>
      <c r="E97" s="69"/>
      <c r="F97" s="69"/>
      <c r="G97" s="69"/>
      <c r="H97" s="69"/>
      <c r="I97" s="69"/>
      <c r="J97" s="69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2:30">
      <c r="B98" s="69"/>
      <c r="C98" s="69"/>
      <c r="D98" s="69"/>
      <c r="E98" s="69"/>
      <c r="F98" s="69"/>
      <c r="G98" s="69"/>
      <c r="H98" s="69"/>
      <c r="I98" s="69"/>
      <c r="J98" s="69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2:30">
      <c r="B99" s="69"/>
      <c r="C99" s="69"/>
      <c r="D99" s="69"/>
      <c r="E99" s="69"/>
      <c r="F99" s="69"/>
      <c r="G99" s="69"/>
      <c r="H99" s="69"/>
      <c r="I99" s="69"/>
      <c r="J99" s="69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2:30">
      <c r="B100" s="69"/>
      <c r="C100" s="69"/>
      <c r="D100" s="69"/>
      <c r="E100" s="69"/>
      <c r="F100" s="69"/>
      <c r="G100" s="69"/>
      <c r="H100" s="69"/>
      <c r="I100" s="69"/>
      <c r="J100" s="69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2:30">
      <c r="B101" s="69"/>
      <c r="C101" s="69"/>
      <c r="D101" s="69"/>
      <c r="E101" s="69"/>
      <c r="F101" s="69"/>
      <c r="G101" s="69"/>
      <c r="H101" s="69"/>
      <c r="I101" s="69"/>
      <c r="J101" s="69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2:30" ht="14.25">
      <c r="B102" s="76"/>
      <c r="C102" s="76"/>
      <c r="D102" s="76"/>
      <c r="E102" s="76"/>
      <c r="F102" s="76"/>
      <c r="G102" s="76"/>
      <c r="H102" s="76"/>
      <c r="I102" s="76"/>
      <c r="J102" s="76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2:30" ht="14.25">
      <c r="B103" s="76"/>
      <c r="C103" s="76"/>
      <c r="D103" s="76"/>
      <c r="E103" s="76"/>
      <c r="F103" s="76"/>
      <c r="G103" s="76"/>
      <c r="H103" s="76"/>
      <c r="I103" s="76"/>
      <c r="J103" s="76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2:30" ht="14.25">
      <c r="B104" s="76"/>
      <c r="C104" s="76"/>
      <c r="D104" s="76"/>
      <c r="E104" s="76"/>
      <c r="F104" s="76"/>
      <c r="G104" s="76"/>
      <c r="H104" s="76"/>
      <c r="I104" s="76"/>
      <c r="J104" s="76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2:30" ht="14.25">
      <c r="B105" s="76"/>
      <c r="C105" s="76"/>
      <c r="D105" s="76"/>
      <c r="E105" s="76"/>
      <c r="F105" s="76"/>
      <c r="G105" s="76"/>
      <c r="H105" s="76"/>
      <c r="I105" s="76"/>
      <c r="J105" s="76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2:30" ht="14.25">
      <c r="B106" s="76"/>
      <c r="C106" s="76"/>
      <c r="D106" s="76"/>
      <c r="E106" s="76"/>
      <c r="F106" s="76"/>
      <c r="G106" s="76"/>
      <c r="H106" s="76"/>
      <c r="I106" s="76"/>
      <c r="J106" s="76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2:30" ht="14.25">
      <c r="B107" s="76"/>
      <c r="C107" s="76"/>
      <c r="D107" s="76"/>
      <c r="E107" s="76"/>
      <c r="F107" s="76"/>
      <c r="G107" s="76"/>
      <c r="H107" s="76"/>
      <c r="I107" s="76"/>
      <c r="J107" s="76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2:30" ht="14.25">
      <c r="B108" s="76"/>
      <c r="C108" s="76"/>
      <c r="D108" s="76"/>
      <c r="E108" s="76"/>
      <c r="F108" s="76"/>
      <c r="G108" s="76"/>
      <c r="H108" s="76"/>
      <c r="I108" s="76"/>
      <c r="J108" s="76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2:30" ht="14.25">
      <c r="B109" s="76"/>
      <c r="C109" s="76"/>
      <c r="D109" s="76"/>
      <c r="E109" s="76"/>
      <c r="F109" s="76"/>
      <c r="G109" s="76"/>
      <c r="H109" s="76"/>
      <c r="I109" s="76"/>
      <c r="J109" s="76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2:30" ht="14.25">
      <c r="B110" s="76"/>
      <c r="C110" s="76"/>
      <c r="D110" s="76"/>
      <c r="E110" s="76"/>
      <c r="F110" s="76"/>
      <c r="G110" s="76"/>
      <c r="H110" s="76"/>
      <c r="I110" s="76"/>
      <c r="J110" s="76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2:30" ht="14.25">
      <c r="B111" s="76"/>
      <c r="C111" s="76"/>
      <c r="D111" s="76"/>
      <c r="E111" s="76"/>
      <c r="F111" s="76"/>
      <c r="G111" s="76"/>
      <c r="H111" s="76"/>
      <c r="I111" s="76"/>
      <c r="J111" s="76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2:30" ht="14.25">
      <c r="B112" s="76"/>
      <c r="C112" s="76"/>
      <c r="D112" s="76"/>
      <c r="E112" s="76"/>
      <c r="F112" s="76"/>
      <c r="G112" s="76"/>
      <c r="H112" s="76"/>
      <c r="I112" s="76"/>
      <c r="J112" s="76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2:30" ht="14.25">
      <c r="B113" s="76"/>
      <c r="C113" s="76"/>
      <c r="D113" s="76"/>
      <c r="E113" s="76"/>
      <c r="F113" s="76"/>
      <c r="G113" s="76"/>
      <c r="H113" s="76"/>
      <c r="I113" s="76"/>
      <c r="J113" s="76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2:30" ht="14.25">
      <c r="B114" s="76"/>
      <c r="C114" s="76"/>
      <c r="D114" s="76"/>
      <c r="E114" s="76"/>
      <c r="F114" s="76"/>
      <c r="G114" s="76"/>
      <c r="H114" s="76"/>
      <c r="I114" s="76"/>
      <c r="J114" s="76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2:30" ht="14.25">
      <c r="B115" s="76"/>
      <c r="C115" s="76"/>
      <c r="D115" s="76"/>
      <c r="E115" s="76"/>
      <c r="F115" s="76"/>
      <c r="G115" s="76"/>
      <c r="H115" s="76"/>
      <c r="I115" s="76"/>
      <c r="J115" s="76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2:30" ht="14.25">
      <c r="B116" s="76"/>
      <c r="C116" s="76"/>
      <c r="D116" s="76"/>
      <c r="E116" s="76"/>
      <c r="F116" s="76"/>
      <c r="G116" s="76"/>
      <c r="H116" s="76"/>
      <c r="I116" s="76"/>
      <c r="J116" s="76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2:30" ht="14.25">
      <c r="B117" s="76"/>
      <c r="C117" s="76"/>
      <c r="D117" s="76"/>
      <c r="E117" s="76"/>
      <c r="F117" s="76"/>
      <c r="G117" s="76"/>
      <c r="H117" s="76"/>
      <c r="I117" s="76"/>
      <c r="J117" s="76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2:30" ht="14.25">
      <c r="B118" s="76"/>
      <c r="C118" s="76"/>
      <c r="D118" s="76"/>
      <c r="E118" s="76"/>
      <c r="F118" s="76"/>
      <c r="G118" s="76"/>
      <c r="H118" s="76"/>
      <c r="I118" s="76"/>
      <c r="J118" s="76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2:30" ht="14.25">
      <c r="B119" s="76"/>
      <c r="C119" s="76"/>
      <c r="D119" s="76"/>
      <c r="E119" s="76"/>
      <c r="F119" s="76"/>
      <c r="G119" s="76"/>
      <c r="H119" s="76"/>
      <c r="I119" s="76"/>
      <c r="J119" s="76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2:30" ht="14.25">
      <c r="B120" s="76"/>
      <c r="C120" s="76"/>
      <c r="D120" s="76"/>
      <c r="E120" s="76"/>
      <c r="F120" s="76"/>
      <c r="G120" s="76"/>
      <c r="H120" s="76"/>
      <c r="I120" s="76"/>
      <c r="J120" s="76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2:30" ht="14.25">
      <c r="B121" s="76"/>
      <c r="C121" s="76"/>
      <c r="D121" s="76"/>
      <c r="E121" s="76"/>
      <c r="F121" s="76"/>
      <c r="G121" s="76"/>
      <c r="H121" s="76"/>
      <c r="I121" s="76"/>
      <c r="J121" s="76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2:30" ht="14.25">
      <c r="B122" s="76"/>
      <c r="C122" s="76"/>
      <c r="D122" s="76"/>
      <c r="E122" s="76"/>
      <c r="F122" s="76"/>
      <c r="G122" s="76"/>
      <c r="H122" s="76"/>
      <c r="I122" s="76"/>
      <c r="J122" s="76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2:30" ht="14.25">
      <c r="B123" s="76"/>
      <c r="C123" s="76"/>
      <c r="D123" s="76"/>
      <c r="E123" s="76"/>
      <c r="F123" s="76"/>
      <c r="G123" s="76"/>
      <c r="H123" s="76"/>
      <c r="I123" s="76"/>
      <c r="J123" s="76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2:30" ht="14.25">
      <c r="B124" s="76"/>
      <c r="C124" s="76"/>
      <c r="D124" s="76"/>
      <c r="E124" s="76"/>
      <c r="F124" s="76"/>
      <c r="G124" s="76"/>
      <c r="H124" s="76"/>
      <c r="I124" s="76"/>
      <c r="J124" s="76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2:30" ht="14.25">
      <c r="B125" s="76"/>
      <c r="C125" s="76"/>
      <c r="D125" s="76"/>
      <c r="E125" s="76"/>
      <c r="F125" s="76"/>
      <c r="G125" s="76"/>
      <c r="H125" s="76"/>
      <c r="I125" s="76"/>
      <c r="J125" s="76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2:30" ht="14.25">
      <c r="B126" s="76"/>
      <c r="C126" s="76"/>
      <c r="D126" s="76"/>
      <c r="E126" s="76"/>
      <c r="F126" s="76"/>
      <c r="G126" s="76"/>
      <c r="H126" s="76"/>
      <c r="I126" s="76"/>
      <c r="J126" s="76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2:30" ht="14.25">
      <c r="B127" s="76"/>
      <c r="C127" s="76"/>
      <c r="D127" s="76"/>
      <c r="E127" s="76"/>
      <c r="F127" s="76"/>
      <c r="G127" s="76"/>
      <c r="H127" s="76"/>
      <c r="I127" s="76"/>
      <c r="J127" s="76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2:30" ht="14.25">
      <c r="B128" s="76"/>
      <c r="C128" s="76"/>
      <c r="D128" s="76"/>
      <c r="E128" s="76"/>
      <c r="F128" s="76"/>
      <c r="G128" s="76"/>
      <c r="H128" s="76"/>
      <c r="I128" s="76"/>
      <c r="J128" s="76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2:30" ht="14.25">
      <c r="B129" s="76"/>
      <c r="C129" s="76"/>
      <c r="D129" s="76"/>
      <c r="E129" s="76"/>
      <c r="F129" s="76"/>
      <c r="G129" s="76"/>
      <c r="H129" s="76"/>
      <c r="I129" s="76"/>
      <c r="J129" s="76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2:30" ht="14.25">
      <c r="B130" s="76"/>
      <c r="C130" s="76"/>
      <c r="D130" s="76"/>
      <c r="E130" s="76"/>
      <c r="F130" s="76"/>
      <c r="G130" s="76"/>
      <c r="H130" s="76"/>
      <c r="I130" s="76"/>
      <c r="J130" s="76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2:30" ht="14.25">
      <c r="B131" s="76"/>
      <c r="C131" s="76"/>
      <c r="D131" s="76"/>
      <c r="E131" s="76"/>
      <c r="F131" s="76"/>
      <c r="G131" s="76"/>
      <c r="H131" s="76"/>
      <c r="I131" s="76"/>
      <c r="J131" s="76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2:30" ht="14.25">
      <c r="B132" s="76"/>
      <c r="C132" s="76"/>
      <c r="D132" s="76"/>
      <c r="E132" s="76"/>
      <c r="F132" s="76"/>
      <c r="G132" s="76"/>
      <c r="H132" s="76"/>
      <c r="I132" s="76"/>
      <c r="J132" s="76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2:30" ht="14.25">
      <c r="B133" s="76"/>
      <c r="C133" s="76"/>
      <c r="D133" s="76"/>
      <c r="E133" s="76"/>
      <c r="F133" s="76"/>
      <c r="G133" s="76"/>
      <c r="H133" s="76"/>
      <c r="I133" s="76"/>
      <c r="J133" s="76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2:30" ht="14.25">
      <c r="B134" s="76"/>
      <c r="C134" s="76"/>
      <c r="D134" s="76"/>
      <c r="E134" s="76"/>
      <c r="F134" s="76"/>
      <c r="G134" s="76"/>
      <c r="H134" s="76"/>
      <c r="I134" s="76"/>
      <c r="J134" s="76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2:30" ht="14.25">
      <c r="B135" s="76"/>
      <c r="C135" s="76"/>
      <c r="D135" s="76"/>
      <c r="E135" s="76"/>
      <c r="F135" s="76"/>
      <c r="G135" s="76"/>
      <c r="H135" s="76"/>
      <c r="I135" s="76"/>
      <c r="J135" s="76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2:30" ht="14.25">
      <c r="B136" s="76"/>
      <c r="C136" s="76"/>
      <c r="D136" s="76"/>
      <c r="E136" s="76"/>
      <c r="F136" s="76"/>
      <c r="G136" s="76"/>
      <c r="H136" s="76"/>
      <c r="I136" s="76"/>
      <c r="J136" s="76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2:30" ht="14.25">
      <c r="B137" s="76"/>
      <c r="C137" s="76"/>
      <c r="D137" s="76"/>
      <c r="E137" s="76"/>
      <c r="F137" s="76"/>
      <c r="G137" s="76"/>
      <c r="H137" s="76"/>
      <c r="I137" s="76"/>
      <c r="J137" s="76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2:30" ht="14.25">
      <c r="B138" s="76"/>
      <c r="C138" s="76"/>
      <c r="D138" s="76"/>
      <c r="E138" s="76"/>
      <c r="F138" s="76"/>
      <c r="G138" s="76"/>
      <c r="H138" s="76"/>
      <c r="I138" s="76"/>
      <c r="J138" s="76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2:30" ht="14.25">
      <c r="B139" s="76"/>
      <c r="C139" s="76"/>
      <c r="D139" s="76"/>
      <c r="E139" s="76"/>
      <c r="F139" s="76"/>
      <c r="G139" s="76"/>
      <c r="H139" s="76"/>
      <c r="I139" s="76"/>
      <c r="J139" s="76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2:30" ht="14.25">
      <c r="B140" s="76"/>
      <c r="C140" s="76"/>
      <c r="D140" s="76"/>
      <c r="E140" s="76"/>
      <c r="F140" s="76"/>
      <c r="G140" s="76"/>
      <c r="H140" s="76"/>
      <c r="I140" s="76"/>
      <c r="J140" s="76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2:30" ht="14.25">
      <c r="B141" s="76"/>
      <c r="C141" s="76"/>
      <c r="D141" s="76"/>
      <c r="E141" s="76"/>
      <c r="F141" s="76"/>
      <c r="G141" s="76"/>
      <c r="H141" s="76"/>
      <c r="I141" s="76"/>
      <c r="J141" s="76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2:30" ht="14.25">
      <c r="B142" s="76"/>
      <c r="C142" s="76"/>
      <c r="D142" s="76"/>
      <c r="E142" s="76"/>
      <c r="F142" s="76"/>
      <c r="G142" s="76"/>
      <c r="H142" s="76"/>
      <c r="I142" s="76"/>
      <c r="J142" s="76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2:30" ht="14.25">
      <c r="B143" s="76"/>
      <c r="C143" s="76"/>
      <c r="D143" s="76"/>
      <c r="E143" s="76"/>
      <c r="F143" s="76"/>
      <c r="G143" s="76"/>
      <c r="H143" s="76"/>
      <c r="I143" s="76"/>
      <c r="J143" s="76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2:30" ht="14.25">
      <c r="B144" s="76"/>
      <c r="C144" s="76"/>
      <c r="D144" s="76"/>
      <c r="E144" s="76"/>
      <c r="F144" s="76"/>
      <c r="G144" s="76"/>
      <c r="H144" s="76"/>
      <c r="I144" s="76"/>
      <c r="J144" s="76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2:30" ht="14.25">
      <c r="B145" s="76"/>
      <c r="C145" s="76"/>
      <c r="D145" s="76"/>
      <c r="E145" s="76"/>
      <c r="F145" s="76"/>
      <c r="G145" s="76"/>
      <c r="H145" s="76"/>
      <c r="I145" s="76"/>
      <c r="J145" s="76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2:30" ht="14.25">
      <c r="B146" s="76"/>
      <c r="C146" s="76"/>
      <c r="D146" s="76"/>
      <c r="E146" s="76"/>
      <c r="F146" s="76"/>
      <c r="G146" s="76"/>
      <c r="H146" s="76"/>
      <c r="I146" s="76"/>
      <c r="J146" s="76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2:30" ht="14.25">
      <c r="B147" s="76"/>
      <c r="C147" s="76"/>
      <c r="D147" s="76"/>
      <c r="E147" s="76"/>
      <c r="F147" s="76"/>
      <c r="G147" s="76"/>
      <c r="H147" s="76"/>
      <c r="I147" s="76"/>
      <c r="J147" s="76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2:30" ht="14.25">
      <c r="B148" s="76"/>
      <c r="C148" s="76"/>
      <c r="D148" s="76"/>
      <c r="E148" s="76"/>
      <c r="F148" s="76"/>
      <c r="G148" s="76"/>
      <c r="H148" s="76"/>
      <c r="I148" s="76"/>
      <c r="J148" s="76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2:30" ht="14.25">
      <c r="B149" s="76"/>
      <c r="C149" s="76"/>
      <c r="D149" s="76"/>
      <c r="E149" s="76"/>
      <c r="F149" s="76"/>
      <c r="G149" s="76"/>
      <c r="H149" s="76"/>
      <c r="I149" s="76"/>
      <c r="J149" s="76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2:30" ht="14.25">
      <c r="B150" s="76"/>
      <c r="C150" s="76"/>
      <c r="D150" s="76"/>
      <c r="E150" s="76"/>
      <c r="F150" s="76"/>
      <c r="G150" s="76"/>
      <c r="H150" s="76"/>
      <c r="I150" s="76"/>
      <c r="J150" s="76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2:30" ht="14.25">
      <c r="B151" s="76"/>
      <c r="C151" s="76"/>
      <c r="D151" s="76"/>
      <c r="E151" s="76"/>
      <c r="F151" s="76"/>
      <c r="G151" s="76"/>
      <c r="H151" s="76"/>
      <c r="I151" s="76"/>
      <c r="J151" s="76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2:30" ht="14.25">
      <c r="B152" s="76"/>
      <c r="C152" s="76"/>
      <c r="D152" s="76"/>
      <c r="E152" s="76"/>
      <c r="F152" s="76"/>
      <c r="G152" s="76"/>
      <c r="H152" s="76"/>
      <c r="I152" s="76"/>
      <c r="J152" s="76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2:30" ht="14.25">
      <c r="B153" s="76"/>
      <c r="C153" s="76"/>
      <c r="D153" s="76"/>
      <c r="E153" s="76"/>
      <c r="F153" s="76"/>
      <c r="G153" s="76"/>
      <c r="H153" s="76"/>
      <c r="I153" s="76"/>
      <c r="J153" s="76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2:30" ht="14.25">
      <c r="B154" s="76"/>
      <c r="C154" s="76"/>
      <c r="D154" s="76"/>
      <c r="E154" s="76"/>
      <c r="F154" s="76"/>
      <c r="G154" s="76"/>
      <c r="H154" s="76"/>
      <c r="I154" s="76"/>
      <c r="J154" s="76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2:30" ht="14.25">
      <c r="B155" s="76"/>
      <c r="C155" s="76"/>
      <c r="D155" s="76"/>
      <c r="E155" s="76"/>
      <c r="F155" s="76"/>
      <c r="G155" s="76"/>
      <c r="H155" s="76"/>
      <c r="I155" s="76"/>
      <c r="J155" s="76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2:30" ht="14.25">
      <c r="B156" s="76"/>
      <c r="C156" s="76"/>
      <c r="D156" s="76"/>
      <c r="E156" s="76"/>
      <c r="F156" s="76"/>
      <c r="G156" s="76"/>
      <c r="H156" s="76"/>
      <c r="I156" s="76"/>
      <c r="J156" s="76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2:30" ht="14.25">
      <c r="B157" s="76"/>
      <c r="C157" s="76"/>
      <c r="D157" s="76"/>
      <c r="E157" s="76"/>
      <c r="F157" s="76"/>
      <c r="G157" s="76"/>
      <c r="H157" s="76"/>
      <c r="I157" s="76"/>
      <c r="J157" s="76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2:30" ht="14.25">
      <c r="B158" s="76"/>
      <c r="C158" s="76"/>
      <c r="D158" s="76"/>
      <c r="E158" s="76"/>
      <c r="F158" s="76"/>
      <c r="G158" s="76"/>
      <c r="H158" s="76"/>
      <c r="I158" s="76"/>
      <c r="J158" s="76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2:30" ht="14.25">
      <c r="B159" s="76"/>
      <c r="C159" s="76"/>
      <c r="D159" s="76"/>
      <c r="E159" s="76"/>
      <c r="F159" s="76"/>
      <c r="G159" s="76"/>
      <c r="H159" s="76"/>
      <c r="I159" s="76"/>
      <c r="J159" s="76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2:30" ht="14.25">
      <c r="B160" s="76"/>
      <c r="C160" s="76"/>
      <c r="D160" s="76"/>
      <c r="E160" s="76"/>
      <c r="F160" s="76"/>
      <c r="G160" s="76"/>
      <c r="H160" s="76"/>
      <c r="I160" s="76"/>
      <c r="J160" s="76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2:30" ht="14.25">
      <c r="B161" s="76"/>
      <c r="C161" s="76"/>
      <c r="D161" s="76"/>
      <c r="E161" s="76"/>
      <c r="F161" s="76"/>
      <c r="G161" s="76"/>
      <c r="H161" s="76"/>
      <c r="I161" s="76"/>
      <c r="J161" s="76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2:30" ht="14.25">
      <c r="B162" s="76"/>
      <c r="C162" s="76"/>
      <c r="D162" s="76"/>
      <c r="E162" s="76"/>
      <c r="F162" s="76"/>
      <c r="G162" s="76"/>
      <c r="H162" s="76"/>
      <c r="I162" s="76"/>
      <c r="J162" s="76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2:30" ht="14.25">
      <c r="B163" s="76"/>
      <c r="C163" s="76"/>
      <c r="D163" s="76"/>
      <c r="E163" s="76"/>
      <c r="F163" s="76"/>
      <c r="G163" s="76"/>
      <c r="H163" s="76"/>
      <c r="I163" s="76"/>
      <c r="J163" s="76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2:30" ht="14.25">
      <c r="B164" s="76"/>
      <c r="C164" s="76"/>
      <c r="D164" s="76"/>
      <c r="E164" s="76"/>
      <c r="F164" s="76"/>
      <c r="G164" s="76"/>
      <c r="H164" s="76"/>
      <c r="I164" s="76"/>
      <c r="J164" s="76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2:30" ht="14.25">
      <c r="B165" s="76"/>
      <c r="C165" s="76"/>
      <c r="D165" s="76"/>
      <c r="E165" s="76"/>
      <c r="F165" s="76"/>
      <c r="G165" s="76"/>
      <c r="H165" s="76"/>
      <c r="I165" s="76"/>
      <c r="J165" s="76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2:30" ht="14.25">
      <c r="B166" s="76"/>
      <c r="C166" s="76"/>
      <c r="D166" s="76"/>
      <c r="E166" s="76"/>
      <c r="F166" s="76"/>
      <c r="G166" s="76"/>
      <c r="H166" s="76"/>
      <c r="I166" s="76"/>
      <c r="J166" s="76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2:30" ht="14.25">
      <c r="B167" s="76"/>
      <c r="C167" s="76"/>
      <c r="D167" s="76"/>
      <c r="E167" s="76"/>
      <c r="F167" s="76"/>
      <c r="G167" s="76"/>
      <c r="H167" s="76"/>
      <c r="I167" s="76"/>
      <c r="J167" s="76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2:30" ht="14.25">
      <c r="B168" s="76"/>
      <c r="C168" s="76"/>
      <c r="D168" s="76"/>
      <c r="E168" s="76"/>
      <c r="F168" s="76"/>
      <c r="G168" s="76"/>
      <c r="H168" s="76"/>
      <c r="I168" s="76"/>
      <c r="J168" s="76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2:30" ht="14.25">
      <c r="B169" s="76"/>
      <c r="C169" s="76"/>
      <c r="D169" s="76"/>
      <c r="E169" s="76"/>
      <c r="F169" s="76"/>
      <c r="G169" s="76"/>
      <c r="H169" s="76"/>
      <c r="I169" s="76"/>
      <c r="J169" s="76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2:30" ht="14.25">
      <c r="B170" s="76"/>
      <c r="C170" s="76"/>
      <c r="D170" s="76"/>
      <c r="E170" s="76"/>
      <c r="F170" s="76"/>
      <c r="G170" s="76"/>
      <c r="H170" s="76"/>
      <c r="I170" s="76"/>
      <c r="J170" s="76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2:30" ht="14.25">
      <c r="B171" s="76"/>
      <c r="C171" s="76"/>
      <c r="D171" s="76"/>
      <c r="E171" s="76"/>
      <c r="F171" s="76"/>
      <c r="G171" s="76"/>
      <c r="H171" s="76"/>
      <c r="I171" s="76"/>
      <c r="J171" s="76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2:30" ht="14.25">
      <c r="B172" s="76"/>
      <c r="C172" s="76"/>
      <c r="D172" s="76"/>
      <c r="E172" s="76"/>
      <c r="F172" s="76"/>
      <c r="G172" s="76"/>
      <c r="H172" s="76"/>
      <c r="I172" s="76"/>
      <c r="J172" s="76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2:30" ht="14.25">
      <c r="B173" s="76"/>
      <c r="C173" s="76"/>
      <c r="D173" s="76"/>
      <c r="E173" s="76"/>
      <c r="F173" s="76"/>
      <c r="G173" s="76"/>
      <c r="H173" s="76"/>
      <c r="I173" s="76"/>
      <c r="J173" s="76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2:30" ht="14.25">
      <c r="B174" s="76"/>
      <c r="C174" s="76"/>
      <c r="D174" s="76"/>
      <c r="E174" s="76"/>
      <c r="F174" s="76"/>
      <c r="G174" s="76"/>
      <c r="H174" s="76"/>
      <c r="I174" s="76"/>
      <c r="J174" s="76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2:30" ht="14.25">
      <c r="B175" s="76"/>
      <c r="C175" s="76"/>
      <c r="D175" s="76"/>
      <c r="E175" s="76"/>
      <c r="F175" s="76"/>
      <c r="G175" s="76"/>
      <c r="H175" s="76"/>
      <c r="I175" s="76"/>
      <c r="J175" s="76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2:30" ht="14.25">
      <c r="B176" s="76"/>
      <c r="C176" s="76"/>
      <c r="D176" s="76"/>
      <c r="E176" s="76"/>
      <c r="F176" s="76"/>
      <c r="G176" s="76"/>
      <c r="H176" s="76"/>
      <c r="I176" s="76"/>
      <c r="J176" s="76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2:30" ht="14.25">
      <c r="B177" s="76"/>
      <c r="C177" s="76"/>
      <c r="D177" s="76"/>
      <c r="E177" s="76"/>
      <c r="F177" s="76"/>
      <c r="G177" s="76"/>
      <c r="H177" s="76"/>
      <c r="I177" s="76"/>
      <c r="J177" s="76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2:30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2:30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2:30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2:30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2:30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2:30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2:30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2:30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2:30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2:30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2:30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2:30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2:30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2:30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2:30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2:30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2:30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2:30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2:30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2:30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2:30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2:30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2:30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2:30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2:30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2:30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2:30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2:30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2:30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2:30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2:30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2:30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2:30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2:30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2:30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2:30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2:30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2:30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</sheetData>
  <mergeCells count="10">
    <mergeCell ref="B1:J1"/>
    <mergeCell ref="B3:J3"/>
    <mergeCell ref="B4:J4"/>
    <mergeCell ref="B5:J5"/>
    <mergeCell ref="B6:B7"/>
    <mergeCell ref="C6:D6"/>
    <mergeCell ref="E6:E7"/>
    <mergeCell ref="F6:G6"/>
    <mergeCell ref="H6:H7"/>
    <mergeCell ref="I6:J6"/>
  </mergeCells>
  <printOptions horizontalCentered="1"/>
  <pageMargins left="0" right="0" top="0.19685039370078741" bottom="0.19685039370078741" header="0" footer="0.19685039370078741"/>
  <pageSetup scale="3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FBAC-C84D-45A2-B161-C73B3C529569}">
  <dimension ref="B1:BS333"/>
  <sheetViews>
    <sheetView showGridLines="0" zoomScaleNormal="100" workbookViewId="0">
      <selection activeCell="H96" sqref="H96"/>
    </sheetView>
  </sheetViews>
  <sheetFormatPr baseColWidth="10" defaultColWidth="11.42578125" defaultRowHeight="12.75"/>
  <cols>
    <col min="1" max="1" width="3.42578125" customWidth="1"/>
    <col min="2" max="2" width="80.28515625" customWidth="1"/>
    <col min="3" max="3" width="11.140625" customWidth="1"/>
    <col min="4" max="4" width="12.28515625" customWidth="1"/>
    <col min="5" max="5" width="11.85546875" bestFit="1" customWidth="1"/>
    <col min="6" max="6" width="11.42578125" style="79" bestFit="1" customWidth="1"/>
    <col min="7" max="7" width="11.5703125" style="79" bestFit="1" customWidth="1"/>
    <col min="8" max="8" width="12.85546875" customWidth="1"/>
    <col min="9" max="9" width="12.5703125" bestFit="1" customWidth="1"/>
    <col min="10" max="10" width="12.42578125" bestFit="1" customWidth="1"/>
  </cols>
  <sheetData>
    <row r="1" spans="2:10" ht="15.75">
      <c r="B1" s="4" t="s">
        <v>91</v>
      </c>
      <c r="C1" s="4"/>
      <c r="D1" s="4"/>
      <c r="E1" s="4"/>
      <c r="F1" s="4"/>
      <c r="G1" s="4"/>
      <c r="H1" s="4"/>
      <c r="I1" s="4"/>
      <c r="J1" s="4"/>
    </row>
    <row r="2" spans="2:10" ht="14.25" customHeight="1">
      <c r="B2" s="5"/>
      <c r="C2" s="5"/>
      <c r="D2" s="5"/>
      <c r="E2" s="5"/>
      <c r="F2" s="135"/>
      <c r="G2" s="135"/>
      <c r="H2" s="5"/>
      <c r="I2" s="5"/>
      <c r="J2" s="5"/>
    </row>
    <row r="3" spans="2:10" s="112" customFormat="1" ht="15">
      <c r="B3" s="8" t="s">
        <v>92</v>
      </c>
      <c r="C3" s="8"/>
      <c r="D3" s="8"/>
      <c r="E3" s="8"/>
      <c r="F3" s="8"/>
      <c r="G3" s="8"/>
      <c r="H3" s="8"/>
      <c r="I3" s="8"/>
      <c r="J3" s="8"/>
    </row>
    <row r="4" spans="2:10" s="112" customFormat="1" ht="17.25" customHeight="1">
      <c r="B4" s="9" t="s">
        <v>93</v>
      </c>
      <c r="C4" s="9"/>
      <c r="D4" s="9"/>
      <c r="E4" s="9"/>
      <c r="F4" s="9"/>
      <c r="G4" s="9"/>
      <c r="H4" s="9"/>
      <c r="I4" s="9"/>
      <c r="J4" s="9"/>
    </row>
    <row r="5" spans="2:10" s="112" customFormat="1" ht="14.25" customHeight="1">
      <c r="B5" s="9" t="s">
        <v>94</v>
      </c>
      <c r="C5" s="9"/>
      <c r="D5" s="9"/>
      <c r="E5" s="9"/>
      <c r="F5" s="9"/>
      <c r="G5" s="9"/>
      <c r="H5" s="9"/>
      <c r="I5" s="9"/>
      <c r="J5" s="9"/>
    </row>
    <row r="6" spans="2:10" s="112" customFormat="1" ht="22.5" customHeight="1">
      <c r="B6" s="81" t="s">
        <v>4</v>
      </c>
      <c r="C6" s="82">
        <v>2024</v>
      </c>
      <c r="D6" s="83"/>
      <c r="E6" s="81">
        <v>2024</v>
      </c>
      <c r="F6" s="82">
        <v>2025</v>
      </c>
      <c r="G6" s="83"/>
      <c r="H6" s="81">
        <v>2025</v>
      </c>
      <c r="I6" s="82" t="s">
        <v>5</v>
      </c>
      <c r="J6" s="84"/>
    </row>
    <row r="7" spans="2:10" ht="24" customHeight="1">
      <c r="B7" s="136"/>
      <c r="C7" s="137" t="s">
        <v>6</v>
      </c>
      <c r="D7" s="137" t="s">
        <v>7</v>
      </c>
      <c r="E7" s="136"/>
      <c r="F7" s="137" t="s">
        <v>6</v>
      </c>
      <c r="G7" s="137" t="s">
        <v>7</v>
      </c>
      <c r="H7" s="136"/>
      <c r="I7" s="138" t="s">
        <v>8</v>
      </c>
      <c r="J7" s="139" t="s">
        <v>9</v>
      </c>
    </row>
    <row r="8" spans="2:10" ht="18" customHeight="1">
      <c r="B8" s="18" t="s">
        <v>10</v>
      </c>
      <c r="C8" s="19">
        <f t="shared" ref="C8:H8" si="0">+C9+C21+C22+C25+C37</f>
        <v>18029.2</v>
      </c>
      <c r="D8" s="19">
        <f t="shared" si="0"/>
        <v>692.9</v>
      </c>
      <c r="E8" s="19">
        <f t="shared" si="0"/>
        <v>18722.099999999999</v>
      </c>
      <c r="F8" s="19">
        <f t="shared" si="0"/>
        <v>765.1</v>
      </c>
      <c r="G8" s="140">
        <f t="shared" si="0"/>
        <v>584.70000000000005</v>
      </c>
      <c r="H8" s="140">
        <f t="shared" si="0"/>
        <v>1349.8000000000002</v>
      </c>
      <c r="I8" s="141">
        <f t="shared" ref="I8:I71" si="1">+H8-E8</f>
        <v>-17372.3</v>
      </c>
      <c r="J8" s="141">
        <f>+I8/E8*100</f>
        <v>-92.790338690638336</v>
      </c>
    </row>
    <row r="9" spans="2:10" ht="18" customHeight="1">
      <c r="B9" s="142" t="s">
        <v>11</v>
      </c>
      <c r="C9" s="36">
        <f t="shared" ref="C9:D9" si="2">+C10+C19</f>
        <v>47.599999999999994</v>
      </c>
      <c r="D9" s="36">
        <f t="shared" si="2"/>
        <v>117.79999999999998</v>
      </c>
      <c r="E9" s="36">
        <f>+E10+E19</f>
        <v>165.4</v>
      </c>
      <c r="F9" s="36">
        <f t="shared" ref="F9:G9" si="3">+F10+F19</f>
        <v>28.1</v>
      </c>
      <c r="G9" s="93">
        <f t="shared" si="3"/>
        <v>24.1</v>
      </c>
      <c r="H9" s="93">
        <f>+H10+H19</f>
        <v>52.2</v>
      </c>
      <c r="I9" s="93">
        <f t="shared" si="1"/>
        <v>-113.2</v>
      </c>
      <c r="J9" s="93">
        <f>+I9/E9*100</f>
        <v>-68.440145102781131</v>
      </c>
    </row>
    <row r="10" spans="2:10" ht="18" customHeight="1">
      <c r="B10" s="142" t="s">
        <v>77</v>
      </c>
      <c r="C10" s="36">
        <f t="shared" ref="C10:D10" si="4">+C11+C15</f>
        <v>32.799999999999997</v>
      </c>
      <c r="D10" s="36">
        <f t="shared" si="4"/>
        <v>104.19999999999999</v>
      </c>
      <c r="E10" s="36">
        <f>+E11+E15</f>
        <v>137</v>
      </c>
      <c r="F10" s="36">
        <f t="shared" ref="F10:G10" si="5">+F11+F15</f>
        <v>12.6</v>
      </c>
      <c r="G10" s="93">
        <f t="shared" si="5"/>
        <v>9.6</v>
      </c>
      <c r="H10" s="93">
        <f>+H11+H15</f>
        <v>22.2</v>
      </c>
      <c r="I10" s="93">
        <f t="shared" si="1"/>
        <v>-114.8</v>
      </c>
      <c r="J10" s="93">
        <f>+I10/E10*100</f>
        <v>-83.795620437956202</v>
      </c>
    </row>
    <row r="11" spans="2:10" ht="18" customHeight="1">
      <c r="B11" s="143" t="s">
        <v>30</v>
      </c>
      <c r="C11" s="36">
        <f t="shared" ref="C11:F11" si="6">+C12+C14</f>
        <v>0</v>
      </c>
      <c r="D11" s="36">
        <f t="shared" si="6"/>
        <v>77.599999999999994</v>
      </c>
      <c r="E11" s="36">
        <f>+E12+E14</f>
        <v>77.599999999999994</v>
      </c>
      <c r="F11" s="36">
        <f t="shared" si="6"/>
        <v>0</v>
      </c>
      <c r="G11" s="93">
        <f>+G12+G14</f>
        <v>0</v>
      </c>
      <c r="H11" s="93">
        <f>+H12+H14</f>
        <v>0</v>
      </c>
      <c r="I11" s="93">
        <f t="shared" si="1"/>
        <v>-77.599999999999994</v>
      </c>
      <c r="J11" s="93">
        <f>+I11/E11*100</f>
        <v>-100</v>
      </c>
    </row>
    <row r="12" spans="2:10" ht="18" customHeight="1">
      <c r="B12" s="144" t="s">
        <v>95</v>
      </c>
      <c r="C12" s="111">
        <v>0</v>
      </c>
      <c r="D12" s="106">
        <v>77.599999999999994</v>
      </c>
      <c r="E12" s="145">
        <f>SUM(C12:D12)</f>
        <v>77.599999999999994</v>
      </c>
      <c r="F12" s="111">
        <v>0</v>
      </c>
      <c r="G12" s="106">
        <v>0</v>
      </c>
      <c r="H12" s="111"/>
      <c r="I12" s="106">
        <f t="shared" si="1"/>
        <v>-77.599999999999994</v>
      </c>
      <c r="J12" s="106">
        <f>+I12/E12*100</f>
        <v>-100</v>
      </c>
    </row>
    <row r="13" spans="2:10" ht="18" customHeight="1">
      <c r="B13" s="254" t="s">
        <v>96</v>
      </c>
      <c r="C13" s="255">
        <v>0</v>
      </c>
      <c r="D13" s="255">
        <v>77.599999999999994</v>
      </c>
      <c r="E13" s="255">
        <f>SUM(C13:D13)</f>
        <v>77.599999999999994</v>
      </c>
      <c r="F13" s="255">
        <v>0</v>
      </c>
      <c r="G13" s="255">
        <v>0</v>
      </c>
      <c r="H13" s="255">
        <f>SUM(F13:G13)</f>
        <v>0</v>
      </c>
      <c r="I13" s="255">
        <f t="shared" si="1"/>
        <v>-77.599999999999994</v>
      </c>
      <c r="J13" s="256">
        <v>0</v>
      </c>
    </row>
    <row r="14" spans="2:10" ht="18" customHeight="1">
      <c r="B14" s="27" t="s">
        <v>97</v>
      </c>
      <c r="C14" s="111">
        <v>0</v>
      </c>
      <c r="D14" s="106">
        <v>0</v>
      </c>
      <c r="E14" s="145">
        <f>SUM(C14:D14)</f>
        <v>0</v>
      </c>
      <c r="F14" s="111">
        <v>0</v>
      </c>
      <c r="G14" s="106">
        <v>0</v>
      </c>
      <c r="H14" s="106">
        <f>SUM(F14:G14)</f>
        <v>0</v>
      </c>
      <c r="I14" s="106">
        <f t="shared" si="1"/>
        <v>0</v>
      </c>
      <c r="J14" s="106">
        <v>0</v>
      </c>
    </row>
    <row r="15" spans="2:10" ht="18" customHeight="1">
      <c r="B15" s="143" t="s">
        <v>98</v>
      </c>
      <c r="C15" s="36">
        <f t="shared" ref="C15:G16" si="7">+C16</f>
        <v>32.799999999999997</v>
      </c>
      <c r="D15" s="36">
        <f t="shared" si="7"/>
        <v>26.6</v>
      </c>
      <c r="E15" s="36">
        <f>+E16</f>
        <v>59.4</v>
      </c>
      <c r="F15" s="36">
        <f t="shared" si="7"/>
        <v>12.6</v>
      </c>
      <c r="G15" s="93">
        <f t="shared" si="7"/>
        <v>9.6</v>
      </c>
      <c r="H15" s="93">
        <f>+H16+H18</f>
        <v>22.2</v>
      </c>
      <c r="I15" s="93">
        <f t="shared" si="1"/>
        <v>-37.200000000000003</v>
      </c>
      <c r="J15" s="93">
        <f>+I15/E15*100</f>
        <v>-62.62626262626263</v>
      </c>
    </row>
    <row r="16" spans="2:10" ht="18" customHeight="1">
      <c r="B16" s="146" t="s">
        <v>99</v>
      </c>
      <c r="C16" s="36">
        <f t="shared" si="7"/>
        <v>32.799999999999997</v>
      </c>
      <c r="D16" s="36">
        <f t="shared" si="7"/>
        <v>26.6</v>
      </c>
      <c r="E16" s="36">
        <f>+E17</f>
        <v>59.4</v>
      </c>
      <c r="F16" s="36">
        <f t="shared" si="7"/>
        <v>12.6</v>
      </c>
      <c r="G16" s="36">
        <f t="shared" si="7"/>
        <v>9.6</v>
      </c>
      <c r="H16" s="36">
        <f>+H17</f>
        <v>22.2</v>
      </c>
      <c r="I16" s="93">
        <f t="shared" si="1"/>
        <v>-37.200000000000003</v>
      </c>
      <c r="J16" s="93">
        <f>+I16/E16*100</f>
        <v>-62.62626262626263</v>
      </c>
    </row>
    <row r="17" spans="2:71" ht="18" customHeight="1">
      <c r="B17" s="147" t="s">
        <v>100</v>
      </c>
      <c r="C17" s="148">
        <v>32.799999999999997</v>
      </c>
      <c r="D17" s="149">
        <v>26.6</v>
      </c>
      <c r="E17" s="145">
        <f>SUM(C17:D17)</f>
        <v>59.4</v>
      </c>
      <c r="F17" s="148">
        <f>+[1]PP!F40</f>
        <v>12.6</v>
      </c>
      <c r="G17" s="149">
        <f>+[1]PP!G40</f>
        <v>9.6</v>
      </c>
      <c r="H17" s="149">
        <f>SUM(F17:G17)</f>
        <v>22.2</v>
      </c>
      <c r="I17" s="106">
        <f t="shared" si="1"/>
        <v>-37.200000000000003</v>
      </c>
      <c r="J17" s="106">
        <f>+I17/E17*100</f>
        <v>-62.62626262626263</v>
      </c>
    </row>
    <row r="18" spans="2:71" ht="18" customHeight="1">
      <c r="B18" s="27" t="s">
        <v>25</v>
      </c>
      <c r="C18" s="111">
        <v>0</v>
      </c>
      <c r="D18" s="106">
        <v>0</v>
      </c>
      <c r="E18" s="145">
        <f>SUM(C18:D18)</f>
        <v>0</v>
      </c>
      <c r="F18" s="111">
        <v>0</v>
      </c>
      <c r="G18" s="106">
        <v>0</v>
      </c>
      <c r="H18" s="149">
        <f>SUM(F18:G18)</f>
        <v>0</v>
      </c>
      <c r="I18" s="150">
        <f t="shared" si="1"/>
        <v>0</v>
      </c>
      <c r="J18" s="150">
        <v>0</v>
      </c>
    </row>
    <row r="19" spans="2:71" ht="18" customHeight="1">
      <c r="B19" s="143" t="s">
        <v>101</v>
      </c>
      <c r="C19" s="36">
        <f t="shared" ref="C19:G19" si="8">+C20</f>
        <v>14.8</v>
      </c>
      <c r="D19" s="36">
        <f t="shared" si="8"/>
        <v>13.6</v>
      </c>
      <c r="E19" s="36">
        <f>+E20</f>
        <v>28.4</v>
      </c>
      <c r="F19" s="36">
        <f t="shared" si="8"/>
        <v>15.5</v>
      </c>
      <c r="G19" s="93">
        <f t="shared" si="8"/>
        <v>14.5</v>
      </c>
      <c r="H19" s="93">
        <f>+H20</f>
        <v>30</v>
      </c>
      <c r="I19" s="93">
        <f t="shared" si="1"/>
        <v>1.6000000000000014</v>
      </c>
      <c r="J19" s="93">
        <f>+I19/E19*100</f>
        <v>5.6338028169014134</v>
      </c>
    </row>
    <row r="20" spans="2:71" ht="18" customHeight="1">
      <c r="B20" s="27" t="s">
        <v>102</v>
      </c>
      <c r="C20" s="111">
        <v>14.8</v>
      </c>
      <c r="D20" s="106">
        <v>13.6</v>
      </c>
      <c r="E20" s="145">
        <f>SUM(C20:D20)</f>
        <v>28.4</v>
      </c>
      <c r="F20" s="111">
        <f>+[1]PP!F51</f>
        <v>15.5</v>
      </c>
      <c r="G20" s="111">
        <f>+[1]PP!G51</f>
        <v>14.5</v>
      </c>
      <c r="H20" s="106">
        <f>SUM(F20:G20)</f>
        <v>30</v>
      </c>
      <c r="I20" s="106">
        <f t="shared" si="1"/>
        <v>1.6000000000000014</v>
      </c>
      <c r="J20" s="106">
        <f>+I20/E20*100</f>
        <v>5.6338028169014134</v>
      </c>
    </row>
    <row r="21" spans="2:71" ht="18" customHeight="1">
      <c r="B21" s="151" t="s">
        <v>103</v>
      </c>
      <c r="C21" s="152">
        <v>323.2</v>
      </c>
      <c r="D21" s="152">
        <v>308</v>
      </c>
      <c r="E21" s="145">
        <f t="shared" ref="E21:E22" si="9">SUM(C21:D21)</f>
        <v>631.20000000000005</v>
      </c>
      <c r="F21" s="152">
        <f>+[1]PP!F55</f>
        <v>313.60000000000002</v>
      </c>
      <c r="G21" s="152">
        <f>+[1]PP!G55</f>
        <v>352.4</v>
      </c>
      <c r="H21" s="141">
        <f>SUM(F21:G21)</f>
        <v>666</v>
      </c>
      <c r="I21" s="141">
        <f t="shared" si="1"/>
        <v>34.799999999999955</v>
      </c>
      <c r="J21" s="93">
        <f>+I21/E21*100</f>
        <v>5.5133079847908668</v>
      </c>
    </row>
    <row r="22" spans="2:71" ht="18" customHeight="1">
      <c r="B22" s="153" t="s">
        <v>104</v>
      </c>
      <c r="C22" s="36">
        <f t="shared" ref="C22:D22" si="10">+C23</f>
        <v>17347.900000000001</v>
      </c>
      <c r="D22" s="36">
        <f t="shared" si="10"/>
        <v>0</v>
      </c>
      <c r="E22" s="91">
        <f t="shared" si="9"/>
        <v>17347.900000000001</v>
      </c>
      <c r="F22" s="36">
        <f>+F23</f>
        <v>0</v>
      </c>
      <c r="G22" s="93">
        <f t="shared" ref="G22" si="11">+G23</f>
        <v>0</v>
      </c>
      <c r="H22" s="93">
        <f>+H23</f>
        <v>0</v>
      </c>
      <c r="I22" s="93">
        <f t="shared" si="1"/>
        <v>-17347.900000000001</v>
      </c>
      <c r="J22" s="93">
        <v>0</v>
      </c>
    </row>
    <row r="23" spans="2:71" s="3" customFormat="1" ht="16.5" customHeight="1">
      <c r="B23" s="154" t="s">
        <v>105</v>
      </c>
      <c r="C23" s="155">
        <f t="shared" ref="C23:H23" si="12">SUM(C24:C24)</f>
        <v>17347.900000000001</v>
      </c>
      <c r="D23" s="155">
        <f t="shared" si="12"/>
        <v>0</v>
      </c>
      <c r="E23" s="155">
        <f t="shared" si="12"/>
        <v>17347.900000000001</v>
      </c>
      <c r="F23" s="155">
        <f t="shared" si="12"/>
        <v>0</v>
      </c>
      <c r="G23" s="155">
        <f t="shared" si="12"/>
        <v>0</v>
      </c>
      <c r="H23" s="156">
        <f t="shared" si="12"/>
        <v>0</v>
      </c>
      <c r="I23" s="156">
        <f t="shared" si="1"/>
        <v>-17347.900000000001</v>
      </c>
      <c r="J23" s="93">
        <v>0</v>
      </c>
    </row>
    <row r="24" spans="2:71" s="79" customFormat="1" ht="15" customHeight="1">
      <c r="B24" s="157" t="s">
        <v>106</v>
      </c>
      <c r="C24" s="158">
        <v>17347.900000000001</v>
      </c>
      <c r="D24" s="159">
        <v>0</v>
      </c>
      <c r="E24" s="145">
        <f t="shared" ref="E24" si="13">SUM(C24:D24)</f>
        <v>17347.900000000001</v>
      </c>
      <c r="F24" s="111">
        <v>0</v>
      </c>
      <c r="G24" s="159">
        <v>0</v>
      </c>
      <c r="H24" s="159">
        <f t="shared" ref="H24" si="14">SUM(F24:G24)</f>
        <v>0</v>
      </c>
      <c r="I24" s="159">
        <f t="shared" si="1"/>
        <v>-17347.900000000001</v>
      </c>
      <c r="J24" s="160">
        <v>0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</row>
    <row r="25" spans="2:71" ht="18" customHeight="1">
      <c r="B25" s="153" t="s">
        <v>107</v>
      </c>
      <c r="C25" s="36">
        <f t="shared" ref="C25:D25" si="15">+C26+C34</f>
        <v>251.7</v>
      </c>
      <c r="D25" s="36">
        <f t="shared" si="15"/>
        <v>220.9</v>
      </c>
      <c r="E25" s="36">
        <f>+E26+E34</f>
        <v>472.6</v>
      </c>
      <c r="F25" s="36">
        <f>+F26+F34</f>
        <v>240</v>
      </c>
      <c r="G25" s="36">
        <f t="shared" ref="G25:H25" si="16">+G26+G34</f>
        <v>183.1</v>
      </c>
      <c r="H25" s="36">
        <f t="shared" si="16"/>
        <v>423.1</v>
      </c>
      <c r="I25" s="93">
        <f t="shared" si="1"/>
        <v>-49.5</v>
      </c>
      <c r="J25" s="93">
        <f>+I25/E25*100</f>
        <v>-10.473973762166738</v>
      </c>
    </row>
    <row r="26" spans="2:71" ht="18" customHeight="1">
      <c r="B26" s="146" t="s">
        <v>49</v>
      </c>
      <c r="C26" s="36">
        <f t="shared" ref="C26:D26" si="17">+C27+C31</f>
        <v>84.3</v>
      </c>
      <c r="D26" s="36">
        <f t="shared" si="17"/>
        <v>91.1</v>
      </c>
      <c r="E26" s="36">
        <f>+E27+E31</f>
        <v>175.39999999999998</v>
      </c>
      <c r="F26" s="36">
        <f t="shared" ref="F26:G26" si="18">+F27+F31</f>
        <v>107.9</v>
      </c>
      <c r="G26" s="93">
        <f t="shared" si="18"/>
        <v>89</v>
      </c>
      <c r="H26" s="93">
        <f>+H27+H31</f>
        <v>196.90000000000003</v>
      </c>
      <c r="I26" s="93">
        <f t="shared" si="1"/>
        <v>21.500000000000057</v>
      </c>
      <c r="J26" s="93">
        <f>+I26/E26*100</f>
        <v>12.257696693272555</v>
      </c>
    </row>
    <row r="27" spans="2:71" ht="18" customHeight="1">
      <c r="B27" s="161" t="s">
        <v>50</v>
      </c>
      <c r="C27" s="93">
        <f t="shared" ref="C27:D27" si="19">+C28+C30</f>
        <v>73.8</v>
      </c>
      <c r="D27" s="93">
        <f t="shared" si="19"/>
        <v>86.6</v>
      </c>
      <c r="E27" s="93">
        <f>+E28+E30</f>
        <v>160.39999999999998</v>
      </c>
      <c r="F27" s="93">
        <f t="shared" ref="F27:G27" si="20">+F28+F30</f>
        <v>98.2</v>
      </c>
      <c r="G27" s="93">
        <f t="shared" si="20"/>
        <v>81.400000000000006</v>
      </c>
      <c r="H27" s="93">
        <f>+H28+H30</f>
        <v>179.60000000000002</v>
      </c>
      <c r="I27" s="93">
        <f t="shared" si="1"/>
        <v>19.200000000000045</v>
      </c>
      <c r="J27" s="93">
        <f>+I27/E27*100</f>
        <v>11.970074812967612</v>
      </c>
    </row>
    <row r="28" spans="2:71" s="32" customFormat="1" ht="18" customHeight="1">
      <c r="B28" s="162" t="s">
        <v>108</v>
      </c>
      <c r="C28" s="163">
        <f t="shared" ref="C28" si="21">SUM(C29:C30)</f>
        <v>73.8</v>
      </c>
      <c r="D28" s="163">
        <f t="shared" ref="D28" si="22">SUM(D29:D30)</f>
        <v>86.6</v>
      </c>
      <c r="E28" s="163">
        <f>SUM(E29:E30)</f>
        <v>160.39999999999998</v>
      </c>
      <c r="F28" s="163">
        <f t="shared" ref="F28:H28" si="23">SUM(F29:F30)</f>
        <v>98.2</v>
      </c>
      <c r="G28" s="163">
        <f t="shared" si="23"/>
        <v>81.400000000000006</v>
      </c>
      <c r="H28" s="163">
        <f t="shared" si="23"/>
        <v>179.60000000000002</v>
      </c>
      <c r="I28" s="164">
        <f t="shared" si="1"/>
        <v>19.200000000000045</v>
      </c>
      <c r="J28" s="165">
        <f>+I28/E28*100</f>
        <v>11.970074812967612</v>
      </c>
    </row>
    <row r="29" spans="2:71" ht="18" customHeight="1">
      <c r="B29" s="166" t="s">
        <v>109</v>
      </c>
      <c r="C29" s="149">
        <v>73.8</v>
      </c>
      <c r="D29" s="149">
        <v>86.6</v>
      </c>
      <c r="E29" s="145">
        <f>SUM(C29:D29)</f>
        <v>160.39999999999998</v>
      </c>
      <c r="F29" s="149">
        <f>+[1]PP!F65</f>
        <v>98.2</v>
      </c>
      <c r="G29" s="149">
        <f>+[1]PP!G65</f>
        <v>81.400000000000006</v>
      </c>
      <c r="H29" s="106">
        <f>SUM(F29:G29)</f>
        <v>179.60000000000002</v>
      </c>
      <c r="I29" s="167">
        <f t="shared" si="1"/>
        <v>19.200000000000045</v>
      </c>
      <c r="J29" s="167">
        <f>+I29/E29*100</f>
        <v>11.970074812967612</v>
      </c>
    </row>
    <row r="30" spans="2:71" ht="18" customHeight="1">
      <c r="B30" s="168" t="s">
        <v>110</v>
      </c>
      <c r="C30" s="111">
        <v>0</v>
      </c>
      <c r="D30" s="106">
        <v>0</v>
      </c>
      <c r="E30" s="145">
        <f>SUM(C30:D30)</f>
        <v>0</v>
      </c>
      <c r="F30" s="111">
        <v>0</v>
      </c>
      <c r="G30" s="106">
        <v>0</v>
      </c>
      <c r="H30" s="106">
        <f>SUM(F30:G30)</f>
        <v>0</v>
      </c>
      <c r="I30" s="169">
        <f t="shared" si="1"/>
        <v>0</v>
      </c>
      <c r="J30" s="167">
        <v>0</v>
      </c>
    </row>
    <row r="31" spans="2:71" s="249" customFormat="1" ht="18" customHeight="1">
      <c r="B31" s="247" t="s">
        <v>51</v>
      </c>
      <c r="C31" s="248">
        <f t="shared" ref="C31:G31" si="24">SUM(C32:C33)</f>
        <v>10.5</v>
      </c>
      <c r="D31" s="248">
        <f t="shared" si="24"/>
        <v>4.5</v>
      </c>
      <c r="E31" s="248">
        <f>SUM(E32:E33)</f>
        <v>15</v>
      </c>
      <c r="F31" s="248">
        <f t="shared" si="24"/>
        <v>9.6999999999999993</v>
      </c>
      <c r="G31" s="248">
        <f t="shared" si="24"/>
        <v>7.6</v>
      </c>
      <c r="H31" s="248">
        <f>SUM(H32:H33)</f>
        <v>17.299999999999997</v>
      </c>
      <c r="I31" s="248">
        <f t="shared" si="1"/>
        <v>2.2999999999999972</v>
      </c>
      <c r="J31" s="248">
        <f>+I31/E31*100</f>
        <v>15.333333333333316</v>
      </c>
    </row>
    <row r="32" spans="2:71" s="249" customFormat="1" ht="18" customHeight="1">
      <c r="B32" s="250" t="s">
        <v>111</v>
      </c>
      <c r="C32" s="251">
        <v>10.5</v>
      </c>
      <c r="D32" s="251">
        <v>4.5</v>
      </c>
      <c r="E32" s="252">
        <f>SUM(C32:D32)</f>
        <v>15</v>
      </c>
      <c r="F32" s="251">
        <f>+[1]PP!F70</f>
        <v>9.6999999999999993</v>
      </c>
      <c r="G32" s="251">
        <f>+[1]PP!G70</f>
        <v>7.6</v>
      </c>
      <c r="H32" s="251">
        <f>SUM(F32:G32)</f>
        <v>17.299999999999997</v>
      </c>
      <c r="I32" s="251">
        <f t="shared" si="1"/>
        <v>2.2999999999999972</v>
      </c>
      <c r="J32" s="251">
        <f>+I32/E32*100</f>
        <v>15.333333333333316</v>
      </c>
    </row>
    <row r="33" spans="2:10" s="249" customFormat="1" ht="18" customHeight="1">
      <c r="B33" s="250" t="s">
        <v>25</v>
      </c>
      <c r="C33" s="251">
        <v>0</v>
      </c>
      <c r="D33" s="251">
        <v>0</v>
      </c>
      <c r="E33" s="252">
        <f>SUM(C33:D33)</f>
        <v>0</v>
      </c>
      <c r="F33" s="251">
        <v>0</v>
      </c>
      <c r="G33" s="251">
        <v>0</v>
      </c>
      <c r="H33" s="251">
        <f>SUM(F33:G33)</f>
        <v>0</v>
      </c>
      <c r="I33" s="251">
        <f t="shared" si="1"/>
        <v>0</v>
      </c>
      <c r="J33" s="253">
        <v>0</v>
      </c>
    </row>
    <row r="34" spans="2:10" ht="18" customHeight="1">
      <c r="B34" s="161" t="s">
        <v>52</v>
      </c>
      <c r="C34" s="36">
        <f t="shared" ref="C34:G34" si="25">+C35+C36</f>
        <v>167.4</v>
      </c>
      <c r="D34" s="36">
        <f t="shared" si="25"/>
        <v>129.80000000000001</v>
      </c>
      <c r="E34" s="36">
        <f>+E35+E36</f>
        <v>297.20000000000005</v>
      </c>
      <c r="F34" s="36">
        <f t="shared" si="25"/>
        <v>132.1</v>
      </c>
      <c r="G34" s="93">
        <f t="shared" si="25"/>
        <v>94.1</v>
      </c>
      <c r="H34" s="93">
        <f>+H35+H36</f>
        <v>226.2</v>
      </c>
      <c r="I34" s="93">
        <f t="shared" si="1"/>
        <v>-71.000000000000057</v>
      </c>
      <c r="J34" s="93">
        <f>+I34/E34*100</f>
        <v>-23.889636608344563</v>
      </c>
    </row>
    <row r="35" spans="2:10" ht="18" customHeight="1">
      <c r="B35" s="168" t="s">
        <v>112</v>
      </c>
      <c r="C35" s="111">
        <v>167.4</v>
      </c>
      <c r="D35" s="106">
        <v>129.80000000000001</v>
      </c>
      <c r="E35" s="145">
        <f>SUM(C35:D35)</f>
        <v>297.20000000000005</v>
      </c>
      <c r="F35" s="111">
        <f>+[1]PP!F75</f>
        <v>132.1</v>
      </c>
      <c r="G35" s="106">
        <f>+[1]PP!G75</f>
        <v>94.1</v>
      </c>
      <c r="H35" s="106">
        <f>SUM(F35:G35)</f>
        <v>226.2</v>
      </c>
      <c r="I35" s="106">
        <f t="shared" si="1"/>
        <v>-71.000000000000057</v>
      </c>
      <c r="J35" s="106">
        <f>+I35/E35*100</f>
        <v>-23.889636608344563</v>
      </c>
    </row>
    <row r="36" spans="2:10" ht="18" customHeight="1">
      <c r="B36" s="168" t="s">
        <v>25</v>
      </c>
      <c r="C36" s="111">
        <v>0</v>
      </c>
      <c r="D36" s="106">
        <v>0</v>
      </c>
      <c r="E36" s="145">
        <f>SUM(C36:D36)</f>
        <v>0</v>
      </c>
      <c r="F36" s="111">
        <v>0</v>
      </c>
      <c r="G36" s="106">
        <v>0</v>
      </c>
      <c r="H36" s="106">
        <f>SUM(F36:G36)</f>
        <v>0</v>
      </c>
      <c r="I36" s="150">
        <f t="shared" si="1"/>
        <v>0</v>
      </c>
      <c r="J36" s="160">
        <v>0</v>
      </c>
    </row>
    <row r="37" spans="2:10" ht="18" customHeight="1">
      <c r="B37" s="153" t="s">
        <v>113</v>
      </c>
      <c r="C37" s="36">
        <f t="shared" ref="C37:H37" si="26">+C38+C44+C45</f>
        <v>58.8</v>
      </c>
      <c r="D37" s="36">
        <f t="shared" si="26"/>
        <v>46.2</v>
      </c>
      <c r="E37" s="36">
        <f t="shared" si="26"/>
        <v>105</v>
      </c>
      <c r="F37" s="36">
        <f t="shared" si="26"/>
        <v>183.4</v>
      </c>
      <c r="G37" s="93">
        <f t="shared" si="26"/>
        <v>25.1</v>
      </c>
      <c r="H37" s="93">
        <f t="shared" si="26"/>
        <v>208.5</v>
      </c>
      <c r="I37" s="93">
        <f t="shared" si="1"/>
        <v>103.5</v>
      </c>
      <c r="J37" s="93">
        <f>+I37/E37*100</f>
        <v>98.571428571428584</v>
      </c>
    </row>
    <row r="38" spans="2:10" ht="18" customHeight="1">
      <c r="B38" s="143" t="s">
        <v>114</v>
      </c>
      <c r="C38" s="93">
        <f>+C39+C42</f>
        <v>58.8</v>
      </c>
      <c r="D38" s="93">
        <f t="shared" ref="D38:H38" si="27">+D39+D42</f>
        <v>46.2</v>
      </c>
      <c r="E38" s="93">
        <f t="shared" si="27"/>
        <v>105</v>
      </c>
      <c r="F38" s="93">
        <f t="shared" si="27"/>
        <v>183.3</v>
      </c>
      <c r="G38" s="93">
        <f t="shared" si="27"/>
        <v>25.1</v>
      </c>
      <c r="H38" s="93">
        <f t="shared" si="27"/>
        <v>208.4</v>
      </c>
      <c r="I38" s="93">
        <f t="shared" si="1"/>
        <v>103.4</v>
      </c>
      <c r="J38" s="93">
        <f>+I38/E38*100</f>
        <v>98.476190476190482</v>
      </c>
    </row>
    <row r="39" spans="2:10" ht="18" customHeight="1">
      <c r="B39" s="170" t="s">
        <v>115</v>
      </c>
      <c r="C39" s="36">
        <f t="shared" ref="C39" si="28">SUM(C40:C41)</f>
        <v>0</v>
      </c>
      <c r="D39" s="36">
        <f t="shared" ref="D39" si="29">SUM(D40:D41)</f>
        <v>0</v>
      </c>
      <c r="E39" s="36">
        <f>SUM(E40:E41)</f>
        <v>0</v>
      </c>
      <c r="F39" s="36">
        <f t="shared" ref="F39:G39" si="30">SUM(F40:F41)</f>
        <v>0</v>
      </c>
      <c r="G39" s="93">
        <f t="shared" si="30"/>
        <v>0</v>
      </c>
      <c r="H39" s="93">
        <f>SUM(H40:H41)</f>
        <v>0</v>
      </c>
      <c r="I39" s="93">
        <f t="shared" si="1"/>
        <v>0</v>
      </c>
      <c r="J39" s="93">
        <v>0</v>
      </c>
    </row>
    <row r="40" spans="2:10" ht="18" customHeight="1">
      <c r="B40" s="171" t="s">
        <v>116</v>
      </c>
      <c r="C40" s="111">
        <v>0</v>
      </c>
      <c r="D40" s="106">
        <v>0</v>
      </c>
      <c r="E40" s="145">
        <f>SUM(C40:D40)</f>
        <v>0</v>
      </c>
      <c r="F40" s="111">
        <v>0</v>
      </c>
      <c r="G40" s="106">
        <v>0</v>
      </c>
      <c r="H40" s="106">
        <f>SUM(F40:G40)</f>
        <v>0</v>
      </c>
      <c r="I40" s="106">
        <f t="shared" si="1"/>
        <v>0</v>
      </c>
      <c r="J40" s="167">
        <v>0</v>
      </c>
    </row>
    <row r="41" spans="2:10" ht="18" customHeight="1">
      <c r="B41" s="171" t="s">
        <v>117</v>
      </c>
      <c r="C41" s="111">
        <v>0</v>
      </c>
      <c r="D41" s="111">
        <v>0</v>
      </c>
      <c r="E41" s="145">
        <f>SUM(C41:D41)</f>
        <v>0</v>
      </c>
      <c r="F41" s="111">
        <v>0</v>
      </c>
      <c r="G41" s="111">
        <v>0</v>
      </c>
      <c r="H41" s="106">
        <f>SUM(F41:G41)</f>
        <v>0</v>
      </c>
      <c r="I41" s="106">
        <f t="shared" si="1"/>
        <v>0</v>
      </c>
      <c r="J41" s="106">
        <v>0</v>
      </c>
    </row>
    <row r="42" spans="2:10" ht="18" customHeight="1">
      <c r="B42" s="146" t="s">
        <v>118</v>
      </c>
      <c r="C42" s="36">
        <f t="shared" ref="C42:H42" si="31">SUM(C43:C43)</f>
        <v>58.8</v>
      </c>
      <c r="D42" s="36">
        <f t="shared" si="31"/>
        <v>46.2</v>
      </c>
      <c r="E42" s="36">
        <f>SUM(E43:E43)</f>
        <v>105</v>
      </c>
      <c r="F42" s="36">
        <f t="shared" si="31"/>
        <v>183.3</v>
      </c>
      <c r="G42" s="93">
        <f t="shared" si="31"/>
        <v>25.1</v>
      </c>
      <c r="H42" s="93">
        <f t="shared" si="31"/>
        <v>208.4</v>
      </c>
      <c r="I42" s="93">
        <f t="shared" si="1"/>
        <v>103.4</v>
      </c>
      <c r="J42" s="93">
        <f>+I42/E42*100</f>
        <v>98.476190476190482</v>
      </c>
    </row>
    <row r="43" spans="2:10" ht="18" customHeight="1">
      <c r="B43" s="171" t="s">
        <v>119</v>
      </c>
      <c r="C43" s="172">
        <v>58.8</v>
      </c>
      <c r="D43" s="173">
        <v>46.2</v>
      </c>
      <c r="E43" s="145">
        <f>SUM(C43:D43)</f>
        <v>105</v>
      </c>
      <c r="F43" s="172">
        <f>+[1]PP!F85</f>
        <v>183.3</v>
      </c>
      <c r="G43" s="173">
        <f>+[1]PP!G85</f>
        <v>25.1</v>
      </c>
      <c r="H43" s="173">
        <f>SUM(F43:G43)</f>
        <v>208.4</v>
      </c>
      <c r="I43" s="173">
        <f t="shared" si="1"/>
        <v>103.4</v>
      </c>
      <c r="J43" s="106">
        <f>+I43/E43*100</f>
        <v>98.476190476190482</v>
      </c>
    </row>
    <row r="44" spans="2:10" ht="18" customHeight="1">
      <c r="B44" s="143" t="s">
        <v>59</v>
      </c>
      <c r="C44" s="174">
        <v>0</v>
      </c>
      <c r="D44" s="174">
        <v>0</v>
      </c>
      <c r="E44" s="91">
        <f>SUM(C44:D44)</f>
        <v>0</v>
      </c>
      <c r="F44" s="174">
        <v>0.1</v>
      </c>
      <c r="G44" s="174">
        <v>0</v>
      </c>
      <c r="H44" s="164">
        <f>SUM(F44:G44)</f>
        <v>0.1</v>
      </c>
      <c r="I44" s="164">
        <f t="shared" si="1"/>
        <v>0.1</v>
      </c>
      <c r="J44" s="93">
        <v>0</v>
      </c>
    </row>
    <row r="45" spans="2:10" ht="18" customHeight="1">
      <c r="B45" s="143" t="s">
        <v>60</v>
      </c>
      <c r="C45" s="36">
        <f t="shared" ref="C45:G45" si="32">+C46+C47</f>
        <v>0</v>
      </c>
      <c r="D45" s="36">
        <f t="shared" si="32"/>
        <v>0</v>
      </c>
      <c r="E45" s="36">
        <f>+E46+E47</f>
        <v>0</v>
      </c>
      <c r="F45" s="36">
        <f t="shared" si="32"/>
        <v>0</v>
      </c>
      <c r="G45" s="36">
        <f t="shared" si="32"/>
        <v>0</v>
      </c>
      <c r="H45" s="36">
        <f>+H46+H47</f>
        <v>0</v>
      </c>
      <c r="I45" s="36">
        <f t="shared" si="1"/>
        <v>0</v>
      </c>
      <c r="J45" s="93">
        <v>0</v>
      </c>
    </row>
    <row r="46" spans="2:10" ht="18" customHeight="1">
      <c r="B46" s="175" t="s">
        <v>120</v>
      </c>
      <c r="C46" s="111">
        <v>0</v>
      </c>
      <c r="D46" s="106">
        <v>0</v>
      </c>
      <c r="E46" s="145">
        <f>SUM(C46:D46)</f>
        <v>0</v>
      </c>
      <c r="F46" s="111">
        <f>+[1]PP!F92</f>
        <v>0</v>
      </c>
      <c r="G46" s="111">
        <f>+[1]PP!G92</f>
        <v>0</v>
      </c>
      <c r="H46" s="106">
        <f>SUM(F46:G46)</f>
        <v>0</v>
      </c>
      <c r="I46" s="106">
        <f t="shared" si="1"/>
        <v>0</v>
      </c>
      <c r="J46" s="106">
        <v>0</v>
      </c>
    </row>
    <row r="47" spans="2:10" ht="18" customHeight="1">
      <c r="B47" s="175" t="s">
        <v>25</v>
      </c>
      <c r="C47" s="176">
        <v>0</v>
      </c>
      <c r="D47" s="176">
        <v>0</v>
      </c>
      <c r="E47" s="145">
        <f>SUM(C47:D47)</f>
        <v>0</v>
      </c>
      <c r="F47" s="176">
        <v>0</v>
      </c>
      <c r="G47" s="176">
        <v>0</v>
      </c>
      <c r="H47" s="106">
        <f>SUM(F47:G47)</f>
        <v>0</v>
      </c>
      <c r="I47" s="106">
        <f t="shared" si="1"/>
        <v>0</v>
      </c>
      <c r="J47" s="106">
        <v>0</v>
      </c>
    </row>
    <row r="48" spans="2:10" ht="18" customHeight="1">
      <c r="B48" s="153" t="s">
        <v>121</v>
      </c>
      <c r="C48" s="36">
        <f t="shared" ref="C48:D48" si="33">+C49+C52</f>
        <v>877.5</v>
      </c>
      <c r="D48" s="36">
        <f t="shared" si="33"/>
        <v>0</v>
      </c>
      <c r="E48" s="36">
        <f>+E49+E52</f>
        <v>877.5</v>
      </c>
      <c r="F48" s="36">
        <f t="shared" ref="F48:G48" si="34">+F49+F52</f>
        <v>0</v>
      </c>
      <c r="G48" s="93">
        <f t="shared" si="34"/>
        <v>31.4</v>
      </c>
      <c r="H48" s="93">
        <f>+H49+H52</f>
        <v>31.4</v>
      </c>
      <c r="I48" s="93">
        <f t="shared" si="1"/>
        <v>-846.1</v>
      </c>
      <c r="J48" s="93">
        <f>+I48/E48*100</f>
        <v>-96.421652421652425</v>
      </c>
    </row>
    <row r="49" spans="2:10" ht="18" customHeight="1">
      <c r="B49" s="177" t="s">
        <v>122</v>
      </c>
      <c r="C49" s="178">
        <f t="shared" ref="C49:D49" si="35">+C50+C51</f>
        <v>0</v>
      </c>
      <c r="D49" s="178">
        <f t="shared" si="35"/>
        <v>0</v>
      </c>
      <c r="E49" s="178">
        <f>+E50+E51</f>
        <v>0</v>
      </c>
      <c r="F49" s="178">
        <f t="shared" ref="F49:G49" si="36">+F50+F51</f>
        <v>0</v>
      </c>
      <c r="G49" s="179">
        <f t="shared" si="36"/>
        <v>31.4</v>
      </c>
      <c r="H49" s="179">
        <f>+H50+H51</f>
        <v>31.4</v>
      </c>
      <c r="I49" s="179">
        <f t="shared" si="1"/>
        <v>31.4</v>
      </c>
      <c r="J49" s="106">
        <v>0</v>
      </c>
    </row>
    <row r="50" spans="2:10" ht="18" customHeight="1">
      <c r="B50" s="180" t="s">
        <v>123</v>
      </c>
      <c r="C50" s="111">
        <v>0</v>
      </c>
      <c r="D50" s="106">
        <v>0</v>
      </c>
      <c r="E50" s="145">
        <f>SUM(C50:D50)</f>
        <v>0</v>
      </c>
      <c r="F50" s="111">
        <f>+[1]PP!F96</f>
        <v>0</v>
      </c>
      <c r="G50" s="106">
        <f>+[1]PP!G96</f>
        <v>31.4</v>
      </c>
      <c r="H50" s="106">
        <f>SUM(F50:G50)</f>
        <v>31.4</v>
      </c>
      <c r="I50" s="106">
        <f t="shared" si="1"/>
        <v>31.4</v>
      </c>
      <c r="J50" s="106">
        <v>0</v>
      </c>
    </row>
    <row r="51" spans="2:10" ht="18" customHeight="1">
      <c r="B51" s="180" t="s">
        <v>124</v>
      </c>
      <c r="C51" s="111">
        <v>0</v>
      </c>
      <c r="D51" s="106">
        <v>0</v>
      </c>
      <c r="E51" s="145">
        <f>SUM(C51:D51)</f>
        <v>0</v>
      </c>
      <c r="F51" s="111">
        <f>+[1]PP!F97</f>
        <v>0</v>
      </c>
      <c r="G51" s="106">
        <f>+[1]PP!G97</f>
        <v>0</v>
      </c>
      <c r="H51" s="106">
        <f>SUM(F51:G51)</f>
        <v>0</v>
      </c>
      <c r="I51" s="106">
        <f t="shared" si="1"/>
        <v>0</v>
      </c>
      <c r="J51" s="106">
        <v>0</v>
      </c>
    </row>
    <row r="52" spans="2:10" ht="18" customHeight="1">
      <c r="B52" s="181" t="s">
        <v>125</v>
      </c>
      <c r="C52" s="111">
        <v>877.5</v>
      </c>
      <c r="D52" s="106">
        <v>0</v>
      </c>
      <c r="E52" s="145">
        <f>SUM(C52:D52)</f>
        <v>877.5</v>
      </c>
      <c r="F52" s="111">
        <f>+[1]PP!F98</f>
        <v>0</v>
      </c>
      <c r="G52" s="106">
        <f>+[1]PP!G98</f>
        <v>0</v>
      </c>
      <c r="H52" s="106">
        <f>SUM(F52:G52)</f>
        <v>0</v>
      </c>
      <c r="I52" s="106">
        <f t="shared" si="1"/>
        <v>-877.5</v>
      </c>
      <c r="J52" s="93">
        <f>+I52/E52*100</f>
        <v>-100</v>
      </c>
    </row>
    <row r="53" spans="2:10" ht="21" customHeight="1">
      <c r="B53" s="182" t="s">
        <v>126</v>
      </c>
      <c r="C53" s="183">
        <f t="shared" ref="C53:H53" si="37">+C48+C8</f>
        <v>18906.7</v>
      </c>
      <c r="D53" s="183">
        <f t="shared" si="37"/>
        <v>692.9</v>
      </c>
      <c r="E53" s="183">
        <f t="shared" si="37"/>
        <v>19599.599999999999</v>
      </c>
      <c r="F53" s="183">
        <f t="shared" si="37"/>
        <v>765.1</v>
      </c>
      <c r="G53" s="183">
        <f t="shared" si="37"/>
        <v>616.1</v>
      </c>
      <c r="H53" s="183">
        <f t="shared" si="37"/>
        <v>1381.2000000000003</v>
      </c>
      <c r="I53" s="183">
        <f t="shared" si="1"/>
        <v>-18218.399999999998</v>
      </c>
      <c r="J53" s="184">
        <f>+I53/E53*100</f>
        <v>-92.952917406477681</v>
      </c>
    </row>
    <row r="54" spans="2:10" ht="18" customHeight="1">
      <c r="B54" s="142" t="s">
        <v>127</v>
      </c>
      <c r="C54" s="36">
        <v>92</v>
      </c>
      <c r="D54" s="36">
        <v>30.2</v>
      </c>
      <c r="E54" s="91">
        <f>SUM(C54:D54)</f>
        <v>122.2</v>
      </c>
      <c r="F54" s="36">
        <f>+[1]PP!F100</f>
        <v>319.5</v>
      </c>
      <c r="G54" s="36">
        <f>+[1]PP!G100</f>
        <v>4.3</v>
      </c>
      <c r="H54" s="93">
        <f>SUM(F54:G54)</f>
        <v>323.8</v>
      </c>
      <c r="I54" s="93">
        <f t="shared" si="1"/>
        <v>201.60000000000002</v>
      </c>
      <c r="J54" s="91">
        <f>+I54/E54*100</f>
        <v>164.97545008183309</v>
      </c>
    </row>
    <row r="55" spans="2:10" ht="18" customHeight="1">
      <c r="B55" s="142" t="s">
        <v>128</v>
      </c>
      <c r="C55" s="185">
        <f t="shared" ref="C55:H55" si="38">+C59+C56+C71</f>
        <v>67.3</v>
      </c>
      <c r="D55" s="185">
        <f t="shared" si="38"/>
        <v>54497.9</v>
      </c>
      <c r="E55" s="185">
        <f t="shared" si="38"/>
        <v>54565.200000000004</v>
      </c>
      <c r="F55" s="185">
        <f t="shared" si="38"/>
        <v>15868.6</v>
      </c>
      <c r="G55" s="186">
        <f t="shared" si="38"/>
        <v>167826</v>
      </c>
      <c r="H55" s="186">
        <f t="shared" si="38"/>
        <v>183694.6</v>
      </c>
      <c r="I55" s="186">
        <f t="shared" si="1"/>
        <v>129129.4</v>
      </c>
      <c r="J55" s="187">
        <f>+I55/E55*100</f>
        <v>236.65156546663439</v>
      </c>
    </row>
    <row r="56" spans="2:10" ht="18" customHeight="1">
      <c r="B56" s="188" t="s">
        <v>129</v>
      </c>
      <c r="C56" s="189">
        <f>+C58+C57</f>
        <v>0</v>
      </c>
      <c r="D56" s="189">
        <f t="shared" ref="D56:I56" si="39">+D58+D57</f>
        <v>59.9</v>
      </c>
      <c r="E56" s="189">
        <f t="shared" si="39"/>
        <v>59.9</v>
      </c>
      <c r="F56" s="189">
        <f t="shared" si="39"/>
        <v>0</v>
      </c>
      <c r="G56" s="189">
        <f t="shared" si="39"/>
        <v>6213.6</v>
      </c>
      <c r="H56" s="189">
        <f t="shared" si="39"/>
        <v>6213.6</v>
      </c>
      <c r="I56" s="189">
        <f t="shared" si="39"/>
        <v>6153.7</v>
      </c>
      <c r="J56" s="190">
        <f>+I56/E56*100</f>
        <v>10273.288814691152</v>
      </c>
    </row>
    <row r="57" spans="2:10" ht="18" customHeight="1">
      <c r="B57" s="191" t="s">
        <v>130</v>
      </c>
      <c r="C57" s="192">
        <v>0</v>
      </c>
      <c r="D57" s="192">
        <v>0</v>
      </c>
      <c r="E57" s="193">
        <f>SUM(C57:D57)</f>
        <v>0</v>
      </c>
      <c r="F57" s="192">
        <v>0</v>
      </c>
      <c r="G57" s="192">
        <v>6186.3</v>
      </c>
      <c r="H57" s="194">
        <f>SUM(F57:G57)</f>
        <v>6186.3</v>
      </c>
      <c r="I57" s="194">
        <f t="shared" si="1"/>
        <v>6186.3</v>
      </c>
      <c r="J57" s="195">
        <v>0</v>
      </c>
    </row>
    <row r="58" spans="2:10" ht="18" customHeight="1">
      <c r="B58" s="191" t="s">
        <v>131</v>
      </c>
      <c r="C58" s="192">
        <v>0</v>
      </c>
      <c r="D58" s="194">
        <v>59.9</v>
      </c>
      <c r="E58" s="193">
        <f>SUM(C58:D58)</f>
        <v>59.9</v>
      </c>
      <c r="F58" s="192">
        <f>+[1]PP!F104</f>
        <v>0</v>
      </c>
      <c r="G58" s="194">
        <f>+[1]PP!G104</f>
        <v>27.3</v>
      </c>
      <c r="H58" s="194">
        <f>SUM(F58:G58)</f>
        <v>27.3</v>
      </c>
      <c r="I58" s="194">
        <f t="shared" si="1"/>
        <v>-32.599999999999994</v>
      </c>
      <c r="J58" s="193">
        <f>+I58/E58*100</f>
        <v>-54.424040066777955</v>
      </c>
    </row>
    <row r="59" spans="2:10" ht="18" customHeight="1">
      <c r="B59" s="188" t="s">
        <v>132</v>
      </c>
      <c r="C59" s="196">
        <f t="shared" ref="C59:G59" si="40">+C60+C62+C64</f>
        <v>67.3</v>
      </c>
      <c r="D59" s="196">
        <f t="shared" si="40"/>
        <v>53692.2</v>
      </c>
      <c r="E59" s="196">
        <f>+E60+E62+E64</f>
        <v>53759.5</v>
      </c>
      <c r="F59" s="196">
        <f t="shared" si="40"/>
        <v>15868.6</v>
      </c>
      <c r="G59" s="196">
        <f t="shared" si="40"/>
        <v>161612.4</v>
      </c>
      <c r="H59" s="196">
        <f>+H60+H62</f>
        <v>177481</v>
      </c>
      <c r="I59" s="196">
        <f t="shared" si="1"/>
        <v>123721.5</v>
      </c>
      <c r="J59" s="193">
        <f>+I59/E59*100</f>
        <v>230.13885917837777</v>
      </c>
    </row>
    <row r="60" spans="2:10" ht="18" customHeight="1">
      <c r="B60" s="197" t="s">
        <v>133</v>
      </c>
      <c r="C60" s="198">
        <v>0</v>
      </c>
      <c r="D60" s="199">
        <v>0</v>
      </c>
      <c r="E60" s="199">
        <f>+E61</f>
        <v>0</v>
      </c>
      <c r="F60" s="198">
        <f t="shared" ref="F60:G60" si="41">+F61</f>
        <v>0</v>
      </c>
      <c r="G60" s="199">
        <f t="shared" si="41"/>
        <v>0</v>
      </c>
      <c r="H60" s="199">
        <f>+H61</f>
        <v>0</v>
      </c>
      <c r="I60" s="179">
        <f t="shared" si="1"/>
        <v>0</v>
      </c>
      <c r="J60" s="200">
        <v>0</v>
      </c>
    </row>
    <row r="61" spans="2:10" ht="18" customHeight="1">
      <c r="B61" s="27" t="s">
        <v>134</v>
      </c>
      <c r="C61" s="192">
        <v>0</v>
      </c>
      <c r="D61" s="194">
        <v>0</v>
      </c>
      <c r="E61" s="193">
        <f>SUM(C61:D61)</f>
        <v>0</v>
      </c>
      <c r="F61" s="192">
        <f>+[1]PP!F107</f>
        <v>0</v>
      </c>
      <c r="G61" s="194">
        <f>+[1]PP!G107</f>
        <v>0</v>
      </c>
      <c r="H61" s="194">
        <f>SUM(F61:G61)</f>
        <v>0</v>
      </c>
      <c r="I61" s="106">
        <f t="shared" si="1"/>
        <v>0</v>
      </c>
      <c r="J61" s="200">
        <v>0</v>
      </c>
    </row>
    <row r="62" spans="2:10" ht="18" customHeight="1">
      <c r="B62" s="197" t="s">
        <v>135</v>
      </c>
      <c r="C62" s="198">
        <f t="shared" ref="C62:G62" si="42">+C65+C68</f>
        <v>67.3</v>
      </c>
      <c r="D62" s="198">
        <f t="shared" si="42"/>
        <v>53692.2</v>
      </c>
      <c r="E62" s="198">
        <f>+E65+E68</f>
        <v>53759.5</v>
      </c>
      <c r="F62" s="198">
        <f t="shared" si="42"/>
        <v>15868.6</v>
      </c>
      <c r="G62" s="199">
        <f t="shared" si="42"/>
        <v>161612.4</v>
      </c>
      <c r="H62" s="199">
        <f>+H65+H68+H64</f>
        <v>177481</v>
      </c>
      <c r="I62" s="179">
        <f t="shared" si="1"/>
        <v>123721.5</v>
      </c>
      <c r="J62" s="201">
        <f>+I62/E62*100</f>
        <v>230.13885917837777</v>
      </c>
    </row>
    <row r="63" spans="2:10" ht="18" hidden="1" customHeight="1">
      <c r="B63" s="202" t="s">
        <v>136</v>
      </c>
      <c r="C63" s="185">
        <v>0</v>
      </c>
      <c r="D63" s="186">
        <v>0</v>
      </c>
      <c r="E63" s="186">
        <v>0</v>
      </c>
      <c r="F63" s="185">
        <v>0</v>
      </c>
      <c r="G63" s="186">
        <v>0</v>
      </c>
      <c r="H63" s="186">
        <f>SUM(F63:G63)</f>
        <v>0</v>
      </c>
      <c r="I63" s="93">
        <f t="shared" si="1"/>
        <v>0</v>
      </c>
      <c r="J63" s="193" t="e">
        <f>+I63/E63*100</f>
        <v>#DIV/0!</v>
      </c>
    </row>
    <row r="64" spans="2:10" ht="18" customHeight="1">
      <c r="B64" s="202" t="s">
        <v>137</v>
      </c>
      <c r="C64" s="185">
        <v>0</v>
      </c>
      <c r="D64" s="185">
        <v>0</v>
      </c>
      <c r="E64" s="91">
        <f>SUM(C64:D64)</f>
        <v>0</v>
      </c>
      <c r="F64" s="185">
        <f>+[1]PP!F109</f>
        <v>0</v>
      </c>
      <c r="G64" s="185">
        <f>+[1]PP!G109</f>
        <v>0</v>
      </c>
      <c r="H64" s="185">
        <f>SUM(F64:G64)</f>
        <v>0</v>
      </c>
      <c r="I64" s="93">
        <f t="shared" si="1"/>
        <v>0</v>
      </c>
      <c r="J64" s="203" t="s">
        <v>138</v>
      </c>
    </row>
    <row r="65" spans="2:10" ht="18" customHeight="1">
      <c r="B65" s="202" t="s">
        <v>139</v>
      </c>
      <c r="C65" s="185">
        <f t="shared" ref="C65:G65" si="43">+C66+C67</f>
        <v>0</v>
      </c>
      <c r="D65" s="185">
        <f t="shared" si="43"/>
        <v>30000</v>
      </c>
      <c r="E65" s="185">
        <f>+E66+E67</f>
        <v>30000</v>
      </c>
      <c r="F65" s="185">
        <f t="shared" si="43"/>
        <v>0</v>
      </c>
      <c r="G65" s="186">
        <f t="shared" si="43"/>
        <v>157488.79999999999</v>
      </c>
      <c r="H65" s="186">
        <f>+H66+H67</f>
        <v>157488.79999999999</v>
      </c>
      <c r="I65" s="93">
        <f t="shared" si="1"/>
        <v>127488.79999999999</v>
      </c>
      <c r="J65" s="187">
        <f>+I65/E65*100</f>
        <v>424.96266666666662</v>
      </c>
    </row>
    <row r="66" spans="2:10" ht="18" customHeight="1">
      <c r="B66" s="204" t="s">
        <v>140</v>
      </c>
      <c r="C66" s="192">
        <v>0</v>
      </c>
      <c r="D66" s="194">
        <v>30000</v>
      </c>
      <c r="E66" s="145">
        <f>SUM(C66:D66)</f>
        <v>30000</v>
      </c>
      <c r="F66" s="192">
        <f>+[1]PP!F111</f>
        <v>0</v>
      </c>
      <c r="G66" s="194">
        <f>+[1]PP!G111</f>
        <v>0</v>
      </c>
      <c r="H66" s="194">
        <f>SUM(F66:G66)</f>
        <v>0</v>
      </c>
      <c r="I66" s="106">
        <f t="shared" si="1"/>
        <v>-30000</v>
      </c>
      <c r="J66" s="193">
        <f>+I66/E66*100</f>
        <v>-100</v>
      </c>
    </row>
    <row r="67" spans="2:10" ht="18" customHeight="1">
      <c r="B67" s="204" t="s">
        <v>141</v>
      </c>
      <c r="C67" s="192">
        <v>0</v>
      </c>
      <c r="D67" s="194">
        <v>0</v>
      </c>
      <c r="E67" s="145">
        <f>SUM(C67:D67)</f>
        <v>0</v>
      </c>
      <c r="F67" s="192">
        <f>+[1]PP!F112</f>
        <v>0</v>
      </c>
      <c r="G67" s="194">
        <f>+[1]PP!G112</f>
        <v>157488.79999999999</v>
      </c>
      <c r="H67" s="194">
        <f>SUM(F67:G67)</f>
        <v>157488.79999999999</v>
      </c>
      <c r="I67" s="106">
        <f t="shared" si="1"/>
        <v>157488.79999999999</v>
      </c>
      <c r="J67" s="195">
        <v>0</v>
      </c>
    </row>
    <row r="68" spans="2:10" ht="18" customHeight="1">
      <c r="B68" s="202" t="s">
        <v>142</v>
      </c>
      <c r="C68" s="185">
        <f t="shared" ref="C68:G68" si="44">+C69+C70</f>
        <v>67.3</v>
      </c>
      <c r="D68" s="185">
        <f t="shared" si="44"/>
        <v>23692.2</v>
      </c>
      <c r="E68" s="185">
        <f t="shared" si="44"/>
        <v>23759.5</v>
      </c>
      <c r="F68" s="185">
        <f t="shared" si="44"/>
        <v>15868.6</v>
      </c>
      <c r="G68" s="186">
        <f t="shared" si="44"/>
        <v>4123.6000000000004</v>
      </c>
      <c r="H68" s="186">
        <f>+H69+H70</f>
        <v>19992.2</v>
      </c>
      <c r="I68" s="93">
        <f t="shared" si="1"/>
        <v>-3767.2999999999993</v>
      </c>
      <c r="J68" s="187">
        <f>+I68/E68*100</f>
        <v>-15.855973400113635</v>
      </c>
    </row>
    <row r="69" spans="2:10" ht="18" customHeight="1">
      <c r="B69" s="204" t="s">
        <v>143</v>
      </c>
      <c r="C69" s="192">
        <v>0</v>
      </c>
      <c r="D69" s="194">
        <v>0</v>
      </c>
      <c r="E69" s="145">
        <f>SUM(C69:D69)</f>
        <v>0</v>
      </c>
      <c r="F69" s="192">
        <f>+[1]PP!F114</f>
        <v>0</v>
      </c>
      <c r="G69" s="194">
        <f>+[1]PP!G114</f>
        <v>0</v>
      </c>
      <c r="H69" s="194">
        <f>SUM(F69:G69)</f>
        <v>0</v>
      </c>
      <c r="I69" s="150">
        <f t="shared" si="1"/>
        <v>0</v>
      </c>
      <c r="J69" s="195">
        <v>0</v>
      </c>
    </row>
    <row r="70" spans="2:10" ht="18" customHeight="1">
      <c r="B70" s="204" t="s">
        <v>144</v>
      </c>
      <c r="C70" s="192">
        <v>67.3</v>
      </c>
      <c r="D70" s="192">
        <v>23692.2</v>
      </c>
      <c r="E70" s="145">
        <f>SUM(C70:D70)</f>
        <v>23759.5</v>
      </c>
      <c r="F70" s="192">
        <f>+[1]PP!F115</f>
        <v>15868.6</v>
      </c>
      <c r="G70" s="192">
        <f>+[1]PP!G115</f>
        <v>4123.6000000000004</v>
      </c>
      <c r="H70" s="194">
        <f>SUM(F70:G70)</f>
        <v>19992.2</v>
      </c>
      <c r="I70" s="106">
        <f t="shared" si="1"/>
        <v>-3767.2999999999993</v>
      </c>
      <c r="J70" s="193">
        <f>+I70/E70*100</f>
        <v>-15.855973400113635</v>
      </c>
    </row>
    <row r="71" spans="2:10" ht="19.5" customHeight="1">
      <c r="B71" s="188" t="s">
        <v>145</v>
      </c>
      <c r="C71" s="205">
        <f t="shared" ref="C71:G71" si="45">+C72+C75</f>
        <v>0</v>
      </c>
      <c r="D71" s="205">
        <f t="shared" si="45"/>
        <v>745.8</v>
      </c>
      <c r="E71" s="205">
        <f t="shared" si="45"/>
        <v>745.8</v>
      </c>
      <c r="F71" s="205">
        <f t="shared" si="45"/>
        <v>0</v>
      </c>
      <c r="G71" s="187">
        <f t="shared" si="45"/>
        <v>0</v>
      </c>
      <c r="H71" s="187">
        <f>+H72+H75</f>
        <v>0</v>
      </c>
      <c r="I71" s="93">
        <f t="shared" si="1"/>
        <v>-745.8</v>
      </c>
      <c r="J71" s="187">
        <f>+I71/E71*100</f>
        <v>-100</v>
      </c>
    </row>
    <row r="72" spans="2:10" ht="19.5" customHeight="1">
      <c r="B72" s="206" t="s">
        <v>146</v>
      </c>
      <c r="C72" s="205">
        <f t="shared" ref="C72:G72" si="46">+C73+C74</f>
        <v>0</v>
      </c>
      <c r="D72" s="205">
        <f t="shared" si="46"/>
        <v>745.8</v>
      </c>
      <c r="E72" s="205">
        <f>+E73+E74</f>
        <v>745.8</v>
      </c>
      <c r="F72" s="205">
        <f t="shared" si="46"/>
        <v>0</v>
      </c>
      <c r="G72" s="187">
        <f t="shared" si="46"/>
        <v>0</v>
      </c>
      <c r="H72" s="187">
        <f>+H73+H74</f>
        <v>0</v>
      </c>
      <c r="I72" s="93">
        <f t="shared" ref="I72:I102" si="47">+H72-E72</f>
        <v>-745.8</v>
      </c>
      <c r="J72" s="187">
        <f>+I72/E72*100</f>
        <v>-100</v>
      </c>
    </row>
    <row r="73" spans="2:10" ht="19.5" customHeight="1">
      <c r="B73" s="207" t="s">
        <v>147</v>
      </c>
      <c r="C73" s="208">
        <v>0</v>
      </c>
      <c r="D73" s="193">
        <v>745.8</v>
      </c>
      <c r="E73" s="193">
        <f>SUM(C73:D73)</f>
        <v>745.8</v>
      </c>
      <c r="F73" s="208">
        <f>+[1]PP!F118</f>
        <v>0</v>
      </c>
      <c r="G73" s="208">
        <f>+[1]PP!G118</f>
        <v>0</v>
      </c>
      <c r="H73" s="193">
        <f>SUM(F73:G73)</f>
        <v>0</v>
      </c>
      <c r="I73" s="106">
        <f t="shared" si="47"/>
        <v>-745.8</v>
      </c>
      <c r="J73" s="193">
        <f>+I73/E73*100</f>
        <v>-100</v>
      </c>
    </row>
    <row r="74" spans="2:10" ht="19.5" customHeight="1">
      <c r="B74" s="207" t="s">
        <v>148</v>
      </c>
      <c r="C74" s="172">
        <v>0</v>
      </c>
      <c r="D74" s="173">
        <v>0</v>
      </c>
      <c r="E74" s="193">
        <f>SUM(C74:D74)</f>
        <v>0</v>
      </c>
      <c r="F74" s="208">
        <f>+[1]PP!F119</f>
        <v>0</v>
      </c>
      <c r="G74" s="208">
        <f>+[1]PP!G119</f>
        <v>0</v>
      </c>
      <c r="H74" s="193">
        <f>SUM(F74:G74)</f>
        <v>0</v>
      </c>
      <c r="I74" s="169">
        <f t="shared" si="47"/>
        <v>0</v>
      </c>
      <c r="J74" s="195">
        <v>0</v>
      </c>
    </row>
    <row r="75" spans="2:10" ht="19.5" customHeight="1">
      <c r="B75" s="206" t="s">
        <v>149</v>
      </c>
      <c r="C75" s="205">
        <f t="shared" ref="C75:G75" si="48">+C76+C77</f>
        <v>0</v>
      </c>
      <c r="D75" s="205">
        <f t="shared" si="48"/>
        <v>0</v>
      </c>
      <c r="E75" s="205">
        <f>+E76+E77</f>
        <v>0</v>
      </c>
      <c r="F75" s="205">
        <f t="shared" si="48"/>
        <v>0</v>
      </c>
      <c r="G75" s="187">
        <f t="shared" si="48"/>
        <v>0</v>
      </c>
      <c r="H75" s="187">
        <f>+H76+H77</f>
        <v>0</v>
      </c>
      <c r="I75" s="93">
        <f t="shared" si="47"/>
        <v>0</v>
      </c>
      <c r="J75" s="209">
        <v>0</v>
      </c>
    </row>
    <row r="76" spans="2:10" ht="19.5" customHeight="1">
      <c r="B76" s="207" t="s">
        <v>150</v>
      </c>
      <c r="C76" s="208">
        <v>0</v>
      </c>
      <c r="D76" s="193">
        <v>0</v>
      </c>
      <c r="E76" s="193">
        <f>SUM(C76:D76)</f>
        <v>0</v>
      </c>
      <c r="F76" s="208">
        <f>+[1]PP!F121</f>
        <v>0</v>
      </c>
      <c r="G76" s="208">
        <f>+[1]PP!G121</f>
        <v>0</v>
      </c>
      <c r="H76" s="193">
        <f>SUM(F76:G76)</f>
        <v>0</v>
      </c>
      <c r="I76" s="106">
        <f t="shared" si="47"/>
        <v>0</v>
      </c>
      <c r="J76" s="195">
        <v>0</v>
      </c>
    </row>
    <row r="77" spans="2:10" ht="19.5" customHeight="1">
      <c r="B77" s="207" t="s">
        <v>151</v>
      </c>
      <c r="C77" s="208">
        <v>0</v>
      </c>
      <c r="D77" s="193">
        <v>0</v>
      </c>
      <c r="E77" s="193">
        <f>SUM(C77:D77)</f>
        <v>0</v>
      </c>
      <c r="F77" s="208">
        <f>+[1]PP!F122</f>
        <v>0</v>
      </c>
      <c r="G77" s="208">
        <f>+[1]PP!G122</f>
        <v>0</v>
      </c>
      <c r="H77" s="193">
        <f>SUM(F77:G77)</f>
        <v>0</v>
      </c>
      <c r="I77" s="106">
        <f t="shared" si="47"/>
        <v>0</v>
      </c>
      <c r="J77" s="195">
        <v>0</v>
      </c>
    </row>
    <row r="78" spans="2:10" ht="30.75" customHeight="1">
      <c r="B78" s="210" t="s">
        <v>152</v>
      </c>
      <c r="C78" s="211">
        <v>104</v>
      </c>
      <c r="D78" s="211">
        <v>52.4</v>
      </c>
      <c r="E78" s="212">
        <f>SUM(C78:D78)</f>
        <v>156.4</v>
      </c>
      <c r="F78" s="211">
        <f>+[1]PP!F123</f>
        <v>411.3</v>
      </c>
      <c r="G78" s="211">
        <f>+[1]PP!G123</f>
        <v>13.7</v>
      </c>
      <c r="H78" s="212">
        <f>SUM(F78:G78)</f>
        <v>425</v>
      </c>
      <c r="I78" s="213">
        <f t="shared" si="47"/>
        <v>268.60000000000002</v>
      </c>
      <c r="J78" s="212">
        <f t="shared" ref="J78:J83" si="49">+I78/E78*100</f>
        <v>171.73913043478262</v>
      </c>
    </row>
    <row r="79" spans="2:10" ht="23.25" customHeight="1" thickBot="1">
      <c r="B79" s="214" t="s">
        <v>88</v>
      </c>
      <c r="C79" s="215">
        <f t="shared" ref="C79:H79" si="50">+C78+C55+C54+C53</f>
        <v>19170</v>
      </c>
      <c r="D79" s="215">
        <f t="shared" si="50"/>
        <v>55273.4</v>
      </c>
      <c r="E79" s="215">
        <f t="shared" si="50"/>
        <v>74443.399999999994</v>
      </c>
      <c r="F79" s="215">
        <f t="shared" si="50"/>
        <v>17364.5</v>
      </c>
      <c r="G79" s="216">
        <f t="shared" si="50"/>
        <v>168460.1</v>
      </c>
      <c r="H79" s="217">
        <f t="shared" si="50"/>
        <v>185824.6</v>
      </c>
      <c r="I79" s="216">
        <f t="shared" si="47"/>
        <v>111381.20000000001</v>
      </c>
      <c r="J79" s="218">
        <f t="shared" si="49"/>
        <v>149.61863644057098</v>
      </c>
    </row>
    <row r="80" spans="2:10" ht="23.25" customHeight="1" thickTop="1">
      <c r="B80" s="219" t="s">
        <v>63</v>
      </c>
      <c r="C80" s="220">
        <f>SUM(C81:C86)</f>
        <v>682.7</v>
      </c>
      <c r="D80" s="221">
        <f t="shared" ref="D80" si="51">SUM(D81:D86)</f>
        <v>516.1</v>
      </c>
      <c r="E80" s="221">
        <f>SUM(E81:E86)</f>
        <v>1198.8000000000002</v>
      </c>
      <c r="F80" s="221">
        <f t="shared" ref="F80:G80" si="52">SUM(F81:F86)</f>
        <v>596.29999999999995</v>
      </c>
      <c r="G80" s="222">
        <f t="shared" si="52"/>
        <v>584.5</v>
      </c>
      <c r="H80" s="222">
        <f>SUM(H81:H86)</f>
        <v>1180.8</v>
      </c>
      <c r="I80" s="223">
        <f t="shared" si="47"/>
        <v>-18.000000000000227</v>
      </c>
      <c r="J80" s="223">
        <f t="shared" si="49"/>
        <v>-1.5015015015015203</v>
      </c>
    </row>
    <row r="81" spans="2:10" ht="18" customHeight="1">
      <c r="B81" s="224" t="s">
        <v>153</v>
      </c>
      <c r="C81" s="225">
        <f>+[1]PP!C126</f>
        <v>508.3</v>
      </c>
      <c r="D81" s="225">
        <f>+[1]PP!D126</f>
        <v>467.6</v>
      </c>
      <c r="E81" s="226">
        <f t="shared" ref="E81:E86" si="53">SUM(C81:D81)</f>
        <v>975.90000000000009</v>
      </c>
      <c r="F81" s="225">
        <f>+[1]PP!F126</f>
        <v>538.29999999999995</v>
      </c>
      <c r="G81" s="225">
        <f>+[1]PP!G126</f>
        <v>521</v>
      </c>
      <c r="H81" s="226">
        <f t="shared" ref="H81:H86" si="54">SUM(F81:G81)</f>
        <v>1059.3</v>
      </c>
      <c r="I81" s="227">
        <f t="shared" si="47"/>
        <v>83.399999999999864</v>
      </c>
      <c r="J81" s="227">
        <f t="shared" si="49"/>
        <v>8.5459575776206425</v>
      </c>
    </row>
    <row r="82" spans="2:10" ht="18" customHeight="1">
      <c r="B82" s="49" t="s">
        <v>154</v>
      </c>
      <c r="C82" s="225">
        <v>110.9</v>
      </c>
      <c r="D82" s="225">
        <v>35.9</v>
      </c>
      <c r="E82" s="226">
        <f t="shared" si="53"/>
        <v>146.80000000000001</v>
      </c>
      <c r="F82" s="228">
        <v>32.6</v>
      </c>
      <c r="G82" s="228">
        <v>48.6</v>
      </c>
      <c r="H82" s="226">
        <f t="shared" si="54"/>
        <v>81.2</v>
      </c>
      <c r="I82" s="227">
        <f t="shared" si="47"/>
        <v>-65.600000000000009</v>
      </c>
      <c r="J82" s="227">
        <f t="shared" si="49"/>
        <v>-44.686648501362406</v>
      </c>
    </row>
    <row r="83" spans="2:10" ht="18" customHeight="1">
      <c r="B83" s="229" t="s">
        <v>65</v>
      </c>
      <c r="C83" s="225">
        <v>43.4</v>
      </c>
      <c r="D83" s="225">
        <v>0</v>
      </c>
      <c r="E83" s="226">
        <f t="shared" si="53"/>
        <v>43.4</v>
      </c>
      <c r="F83" s="228">
        <v>0</v>
      </c>
      <c r="G83" s="228">
        <v>0</v>
      </c>
      <c r="H83" s="226">
        <f t="shared" si="54"/>
        <v>0</v>
      </c>
      <c r="I83" s="227">
        <f t="shared" si="47"/>
        <v>-43.4</v>
      </c>
      <c r="J83" s="227">
        <f t="shared" si="49"/>
        <v>-100</v>
      </c>
    </row>
    <row r="84" spans="2:10" ht="18" customHeight="1">
      <c r="B84" s="230" t="s">
        <v>155</v>
      </c>
      <c r="C84" s="225">
        <f>+[1]PP!C133</f>
        <v>1.7</v>
      </c>
      <c r="D84" s="225">
        <f>+[1]PP!D133</f>
        <v>1.7</v>
      </c>
      <c r="E84" s="226">
        <f t="shared" si="53"/>
        <v>3.4</v>
      </c>
      <c r="F84" s="226">
        <f>+[1]PP!F133</f>
        <v>2.4</v>
      </c>
      <c r="G84" s="226">
        <f>+[1]PP!G133</f>
        <v>2.6</v>
      </c>
      <c r="H84" s="226">
        <f t="shared" si="54"/>
        <v>5</v>
      </c>
      <c r="I84" s="227">
        <f t="shared" si="47"/>
        <v>1.6</v>
      </c>
      <c r="J84" s="227">
        <v>0</v>
      </c>
    </row>
    <row r="85" spans="2:10" ht="18" customHeight="1">
      <c r="B85" s="231" t="s">
        <v>156</v>
      </c>
      <c r="C85" s="225">
        <v>0</v>
      </c>
      <c r="D85" s="226">
        <v>0</v>
      </c>
      <c r="E85" s="226">
        <f t="shared" si="53"/>
        <v>0</v>
      </c>
      <c r="F85" s="228">
        <f>+[1]PP!F130</f>
        <v>0</v>
      </c>
      <c r="G85" s="228">
        <f>+[1]PP!G130</f>
        <v>0</v>
      </c>
      <c r="H85" s="226">
        <f t="shared" si="54"/>
        <v>0</v>
      </c>
      <c r="I85" s="227">
        <f t="shared" si="47"/>
        <v>0</v>
      </c>
      <c r="J85" s="232">
        <v>0</v>
      </c>
    </row>
    <row r="86" spans="2:10" ht="18" customHeight="1">
      <c r="B86" s="230" t="s">
        <v>157</v>
      </c>
      <c r="C86" s="233">
        <v>18.399999999999999</v>
      </c>
      <c r="D86" s="233">
        <v>10.9</v>
      </c>
      <c r="E86" s="226">
        <f t="shared" si="53"/>
        <v>29.299999999999997</v>
      </c>
      <c r="F86" s="228">
        <f>+[1]PP!F134</f>
        <v>23</v>
      </c>
      <c r="G86" s="228">
        <v>12.3</v>
      </c>
      <c r="H86" s="226">
        <f t="shared" si="54"/>
        <v>35.299999999999997</v>
      </c>
      <c r="I86" s="226">
        <f t="shared" si="47"/>
        <v>6</v>
      </c>
      <c r="J86" s="226">
        <f>+I86/E86*100</f>
        <v>20.477815699658706</v>
      </c>
    </row>
    <row r="87" spans="2:10" ht="22.5" customHeight="1">
      <c r="B87" s="234" t="s">
        <v>69</v>
      </c>
      <c r="C87" s="235">
        <f>+C79+C80</f>
        <v>19852.7</v>
      </c>
      <c r="D87" s="235">
        <f t="shared" ref="D87:G87" si="55">+D79+D80</f>
        <v>55789.5</v>
      </c>
      <c r="E87" s="235">
        <f t="shared" si="55"/>
        <v>75642.2</v>
      </c>
      <c r="F87" s="235">
        <f t="shared" si="55"/>
        <v>17960.8</v>
      </c>
      <c r="G87" s="235">
        <f t="shared" si="55"/>
        <v>169044.6</v>
      </c>
      <c r="H87" s="236">
        <f>+H79+H80</f>
        <v>187005.4</v>
      </c>
      <c r="I87" s="235">
        <f t="shared" si="47"/>
        <v>111363.2</v>
      </c>
      <c r="J87" s="237">
        <f>+I87/E87*100</f>
        <v>147.22363971433936</v>
      </c>
    </row>
    <row r="88" spans="2:10" ht="22.5" customHeight="1">
      <c r="B88" s="245" t="s">
        <v>158</v>
      </c>
      <c r="C88" s="246">
        <v>3412.1</v>
      </c>
      <c r="D88" s="246">
        <v>2945</v>
      </c>
      <c r="E88" s="246">
        <f>SUM(C88:D88)</f>
        <v>6357.1</v>
      </c>
      <c r="F88" s="246">
        <f>+[1]PP!F136</f>
        <v>2400</v>
      </c>
      <c r="G88" s="246">
        <f>+[1]PP!G136</f>
        <v>2336.6000000000004</v>
      </c>
      <c r="H88" s="246">
        <f>SUM(F88:G88)</f>
        <v>4736.6000000000004</v>
      </c>
      <c r="I88" s="246">
        <f t="shared" si="47"/>
        <v>-1620.5</v>
      </c>
      <c r="J88" s="246">
        <f>+I88/E88*100</f>
        <v>-25.491183086627551</v>
      </c>
    </row>
    <row r="89" spans="2:10" ht="18" customHeight="1">
      <c r="B89" s="56" t="s">
        <v>70</v>
      </c>
      <c r="F89" s="238"/>
      <c r="G89" s="238"/>
      <c r="H89" s="238"/>
      <c r="I89" s="238"/>
    </row>
    <row r="90" spans="2:10" ht="13.5" customHeight="1">
      <c r="B90" s="61" t="s">
        <v>71</v>
      </c>
      <c r="C90" s="239"/>
      <c r="D90" s="239"/>
      <c r="E90" s="239"/>
      <c r="F90" s="238"/>
      <c r="G90" s="238"/>
      <c r="H90" s="238"/>
      <c r="I90" s="238"/>
    </row>
    <row r="91" spans="2:10" ht="14.25" customHeight="1">
      <c r="B91" s="65" t="s">
        <v>159</v>
      </c>
      <c r="C91" s="239"/>
      <c r="D91" s="239"/>
      <c r="E91" s="20"/>
      <c r="F91" s="238"/>
      <c r="G91" s="238"/>
      <c r="H91" s="238"/>
      <c r="I91" s="238"/>
    </row>
    <row r="92" spans="2:10">
      <c r="B92" s="65" t="s">
        <v>160</v>
      </c>
      <c r="C92" s="239"/>
      <c r="D92" s="239"/>
      <c r="E92" s="239"/>
      <c r="F92" s="238"/>
      <c r="G92" s="238"/>
      <c r="H92" s="238"/>
      <c r="I92" s="238"/>
    </row>
    <row r="93" spans="2:10">
      <c r="B93" s="68" t="s">
        <v>161</v>
      </c>
      <c r="C93" s="240"/>
      <c r="D93" s="240"/>
      <c r="E93" s="240"/>
      <c r="F93" s="240"/>
      <c r="G93" s="240"/>
      <c r="H93" s="240"/>
      <c r="I93" s="240"/>
      <c r="J93" s="69"/>
    </row>
    <row r="94" spans="2:10">
      <c r="B94" s="69"/>
      <c r="C94" s="241"/>
      <c r="D94" s="241"/>
      <c r="E94" s="242"/>
      <c r="F94" s="242"/>
      <c r="G94" s="242"/>
      <c r="H94" s="242"/>
      <c r="I94" s="69"/>
      <c r="J94" s="69"/>
    </row>
    <row r="95" spans="2:10">
      <c r="B95" s="69"/>
      <c r="C95" s="242"/>
      <c r="D95" s="242"/>
      <c r="E95" s="242"/>
      <c r="F95" s="242"/>
      <c r="G95" s="242"/>
      <c r="H95" s="242"/>
      <c r="I95" s="242"/>
      <c r="J95" s="242"/>
    </row>
    <row r="96" spans="2:10">
      <c r="B96" s="126"/>
      <c r="C96" s="243"/>
      <c r="D96" s="243"/>
      <c r="E96" s="243"/>
      <c r="F96" s="242"/>
      <c r="G96" s="242"/>
      <c r="H96" s="242"/>
      <c r="I96" s="69"/>
      <c r="J96" s="241"/>
    </row>
    <row r="97" spans="2:10">
      <c r="B97" s="126"/>
      <c r="C97" s="241"/>
      <c r="D97" s="241"/>
      <c r="E97" s="241"/>
      <c r="F97" s="241"/>
      <c r="G97" s="241"/>
      <c r="H97" s="241"/>
      <c r="I97" s="241"/>
      <c r="J97" s="241"/>
    </row>
    <row r="98" spans="2:10">
      <c r="B98" s="126"/>
      <c r="C98" s="128"/>
      <c r="D98" s="128"/>
      <c r="E98" s="242"/>
      <c r="F98" s="242"/>
      <c r="G98" s="242"/>
      <c r="H98" s="242"/>
      <c r="I98" s="69"/>
      <c r="J98" s="244"/>
    </row>
    <row r="99" spans="2:10">
      <c r="B99" s="126"/>
      <c r="C99" s="123"/>
      <c r="D99" s="123"/>
      <c r="E99" s="242"/>
      <c r="F99" s="242"/>
      <c r="G99" s="242"/>
      <c r="H99" s="123"/>
      <c r="I99" s="69"/>
      <c r="J99" s="69"/>
    </row>
    <row r="100" spans="2:10">
      <c r="B100" s="126"/>
      <c r="C100" s="123"/>
      <c r="D100" s="123"/>
      <c r="E100" s="242"/>
      <c r="F100" s="58"/>
      <c r="G100" s="58"/>
      <c r="H100" s="123"/>
      <c r="I100" s="69"/>
      <c r="J100" s="69"/>
    </row>
    <row r="101" spans="2:10">
      <c r="B101" s="69"/>
      <c r="C101" s="240"/>
      <c r="D101" s="240"/>
      <c r="E101" s="242"/>
      <c r="F101" s="242"/>
      <c r="G101" s="242"/>
      <c r="H101" s="240"/>
      <c r="I101" s="240"/>
      <c r="J101" s="69"/>
    </row>
    <row r="102" spans="2:10">
      <c r="B102" s="126"/>
      <c r="C102" s="240"/>
      <c r="D102" s="240"/>
      <c r="E102" s="242"/>
      <c r="F102" s="242"/>
      <c r="G102" s="242"/>
      <c r="H102" s="69"/>
      <c r="I102" s="69"/>
      <c r="J102" s="69"/>
    </row>
    <row r="103" spans="2:10">
      <c r="B103" s="126"/>
      <c r="C103" s="69"/>
      <c r="D103" s="69"/>
      <c r="E103" s="69"/>
      <c r="F103" s="70"/>
      <c r="G103" s="70"/>
      <c r="H103" s="69"/>
      <c r="I103" s="69"/>
      <c r="J103" s="69"/>
    </row>
    <row r="104" spans="2:10">
      <c r="B104" s="69"/>
      <c r="C104" s="69"/>
      <c r="D104" s="69"/>
      <c r="E104" s="69"/>
      <c r="F104" s="70"/>
      <c r="G104" s="70"/>
      <c r="H104" s="69"/>
      <c r="I104" s="69"/>
      <c r="J104" s="69"/>
    </row>
    <row r="105" spans="2:10">
      <c r="B105" s="126"/>
      <c r="C105" s="69"/>
      <c r="D105" s="69"/>
      <c r="E105" s="69"/>
      <c r="F105" s="70"/>
      <c r="G105" s="70"/>
      <c r="H105" s="69"/>
      <c r="I105" s="69"/>
      <c r="J105" s="69"/>
    </row>
    <row r="106" spans="2:10">
      <c r="B106" s="126"/>
      <c r="C106" s="69"/>
      <c r="D106" s="69"/>
      <c r="E106" s="69"/>
      <c r="F106" s="70"/>
      <c r="G106" s="70"/>
      <c r="H106" s="69"/>
      <c r="I106" s="69"/>
      <c r="J106" s="69"/>
    </row>
    <row r="107" spans="2:10">
      <c r="B107" s="126"/>
      <c r="C107" s="69"/>
      <c r="D107" s="69"/>
      <c r="E107" s="69"/>
      <c r="F107" s="70"/>
      <c r="G107" s="70"/>
      <c r="H107" s="69"/>
      <c r="I107" s="69"/>
      <c r="J107" s="69"/>
    </row>
    <row r="108" spans="2:10">
      <c r="B108" s="69"/>
      <c r="C108" s="69"/>
      <c r="D108" s="69"/>
      <c r="E108" s="69"/>
      <c r="F108" s="70"/>
      <c r="G108" s="70"/>
      <c r="H108" s="69"/>
      <c r="I108" s="69"/>
      <c r="J108" s="69"/>
    </row>
    <row r="109" spans="2:10">
      <c r="B109" s="126"/>
      <c r="C109" s="69"/>
      <c r="D109" s="69"/>
      <c r="E109" s="69"/>
      <c r="F109" s="70"/>
      <c r="G109" s="70"/>
      <c r="H109" s="69"/>
      <c r="I109" s="69"/>
      <c r="J109" s="69"/>
    </row>
    <row r="110" spans="2:10">
      <c r="B110" s="126"/>
      <c r="C110" s="69"/>
      <c r="D110" s="69"/>
      <c r="E110" s="69"/>
      <c r="F110" s="70"/>
      <c r="G110" s="70"/>
      <c r="H110" s="69"/>
      <c r="I110" s="69"/>
      <c r="J110" s="69"/>
    </row>
    <row r="111" spans="2:10">
      <c r="B111" s="126"/>
      <c r="C111" s="69"/>
      <c r="D111" s="69"/>
      <c r="E111" s="69"/>
      <c r="F111" s="70"/>
      <c r="G111" s="70"/>
      <c r="H111" s="69"/>
      <c r="I111" s="69"/>
      <c r="J111" s="69"/>
    </row>
    <row r="112" spans="2:10">
      <c r="B112" s="69"/>
      <c r="C112" s="69"/>
      <c r="D112" s="69"/>
      <c r="E112" s="69"/>
      <c r="F112" s="70"/>
      <c r="G112" s="70"/>
      <c r="H112" s="69"/>
      <c r="I112" s="69"/>
      <c r="J112" s="69"/>
    </row>
    <row r="113" spans="2:10">
      <c r="B113" s="126"/>
      <c r="C113" s="69"/>
      <c r="D113" s="69"/>
      <c r="E113" s="69"/>
      <c r="F113" s="70"/>
      <c r="G113" s="70"/>
      <c r="H113" s="69"/>
      <c r="I113" s="69"/>
      <c r="J113" s="69"/>
    </row>
    <row r="114" spans="2:10">
      <c r="B114" s="126"/>
      <c r="C114" s="69"/>
      <c r="D114" s="69"/>
      <c r="E114" s="69"/>
      <c r="F114" s="70"/>
      <c r="G114" s="70"/>
      <c r="H114" s="69"/>
      <c r="I114" s="69"/>
      <c r="J114" s="69"/>
    </row>
    <row r="115" spans="2:10">
      <c r="B115" s="126"/>
      <c r="C115" s="69"/>
      <c r="D115" s="69"/>
      <c r="E115" s="69"/>
      <c r="F115" s="70"/>
      <c r="G115" s="70"/>
      <c r="H115" s="69"/>
      <c r="I115" s="69"/>
      <c r="J115" s="69"/>
    </row>
    <row r="116" spans="2:10">
      <c r="B116" s="126"/>
      <c r="C116" s="69"/>
      <c r="D116" s="69"/>
      <c r="E116" s="69"/>
      <c r="F116" s="70"/>
      <c r="G116" s="70"/>
      <c r="H116" s="69"/>
      <c r="I116" s="69"/>
      <c r="J116" s="69"/>
    </row>
    <row r="117" spans="2:10">
      <c r="B117" s="69"/>
      <c r="C117" s="69"/>
      <c r="D117" s="69"/>
      <c r="E117" s="69"/>
      <c r="F117" s="70"/>
      <c r="G117" s="70"/>
      <c r="H117" s="69"/>
      <c r="I117" s="69"/>
      <c r="J117" s="69"/>
    </row>
    <row r="118" spans="2:10">
      <c r="B118" s="69"/>
      <c r="C118" s="69"/>
      <c r="D118" s="69"/>
      <c r="E118" s="69"/>
      <c r="F118" s="70"/>
      <c r="G118" s="70"/>
      <c r="H118" s="69"/>
      <c r="I118" s="69"/>
      <c r="J118" s="69"/>
    </row>
    <row r="119" spans="2:10">
      <c r="B119" s="69"/>
      <c r="C119" s="69"/>
      <c r="D119" s="69"/>
      <c r="E119" s="69"/>
      <c r="F119" s="70"/>
      <c r="G119" s="70"/>
      <c r="H119" s="69"/>
      <c r="I119" s="69"/>
      <c r="J119" s="69"/>
    </row>
    <row r="120" spans="2:10">
      <c r="B120" s="69"/>
      <c r="C120" s="69"/>
      <c r="D120" s="69"/>
      <c r="E120" s="69"/>
      <c r="F120" s="70"/>
      <c r="G120" s="70"/>
      <c r="H120" s="69"/>
      <c r="I120" s="69"/>
      <c r="J120" s="69"/>
    </row>
    <row r="121" spans="2:10">
      <c r="B121" s="69"/>
      <c r="C121" s="69"/>
      <c r="D121" s="69"/>
      <c r="E121" s="69"/>
      <c r="F121" s="70"/>
      <c r="G121" s="70"/>
      <c r="H121" s="69"/>
      <c r="I121" s="69"/>
      <c r="J121" s="69"/>
    </row>
    <row r="122" spans="2:10">
      <c r="B122" s="69"/>
      <c r="C122" s="69"/>
      <c r="D122" s="69"/>
      <c r="E122" s="69"/>
      <c r="F122" s="70"/>
      <c r="G122" s="70"/>
      <c r="H122" s="69"/>
      <c r="I122" s="69"/>
      <c r="J122" s="69"/>
    </row>
    <row r="123" spans="2:10">
      <c r="B123" s="69"/>
      <c r="C123" s="69"/>
      <c r="D123" s="69"/>
      <c r="E123" s="69"/>
      <c r="F123" s="70"/>
      <c r="G123" s="70"/>
      <c r="H123" s="69"/>
      <c r="I123" s="69"/>
      <c r="J123" s="69"/>
    </row>
    <row r="124" spans="2:10">
      <c r="B124" s="69"/>
      <c r="C124" s="69"/>
      <c r="D124" s="69"/>
      <c r="E124" s="69"/>
      <c r="F124" s="70"/>
      <c r="G124" s="70"/>
      <c r="H124" s="69"/>
      <c r="I124" s="69"/>
      <c r="J124" s="69"/>
    </row>
    <row r="125" spans="2:10">
      <c r="B125" s="69"/>
      <c r="C125" s="69"/>
      <c r="D125" s="69"/>
      <c r="E125" s="69"/>
      <c r="F125" s="70"/>
      <c r="G125" s="70"/>
      <c r="H125" s="69"/>
      <c r="I125" s="69"/>
      <c r="J125" s="69"/>
    </row>
    <row r="126" spans="2:10">
      <c r="B126" s="69"/>
      <c r="C126" s="69"/>
      <c r="D126" s="69"/>
      <c r="E126" s="69"/>
      <c r="F126" s="70"/>
      <c r="G126" s="70"/>
      <c r="H126" s="69"/>
      <c r="I126" s="69"/>
      <c r="J126" s="69"/>
    </row>
    <row r="127" spans="2:10">
      <c r="B127" s="69"/>
      <c r="C127" s="69"/>
      <c r="D127" s="69"/>
      <c r="E127" s="69"/>
      <c r="F127" s="70"/>
      <c r="G127" s="70"/>
      <c r="H127" s="69"/>
      <c r="I127" s="69"/>
      <c r="J127" s="69"/>
    </row>
    <row r="128" spans="2:10">
      <c r="B128" s="69"/>
      <c r="C128" s="69"/>
      <c r="D128" s="69"/>
      <c r="E128" s="69"/>
      <c r="F128" s="70"/>
      <c r="G128" s="70"/>
      <c r="H128" s="69"/>
      <c r="I128" s="69"/>
      <c r="J128" s="69"/>
    </row>
    <row r="129" spans="2:10">
      <c r="B129" s="69"/>
      <c r="C129" s="69"/>
      <c r="D129" s="69"/>
      <c r="E129" s="69"/>
      <c r="F129" s="70"/>
      <c r="G129" s="70"/>
      <c r="H129" s="69"/>
      <c r="I129" s="69"/>
      <c r="J129" s="69"/>
    </row>
    <row r="130" spans="2:10">
      <c r="B130" s="69"/>
      <c r="C130" s="69"/>
      <c r="D130" s="69"/>
      <c r="E130" s="69"/>
      <c r="F130" s="70"/>
      <c r="G130" s="70"/>
      <c r="H130" s="69"/>
      <c r="I130" s="69"/>
      <c r="J130" s="69"/>
    </row>
    <row r="131" spans="2:10">
      <c r="B131" s="69"/>
      <c r="C131" s="69"/>
      <c r="D131" s="69"/>
      <c r="E131" s="69"/>
      <c r="F131" s="70"/>
      <c r="G131" s="70"/>
      <c r="H131" s="69"/>
      <c r="I131" s="69"/>
      <c r="J131" s="69"/>
    </row>
    <row r="132" spans="2:10">
      <c r="B132" s="69"/>
      <c r="C132" s="69"/>
      <c r="D132" s="69"/>
      <c r="E132" s="69"/>
      <c r="F132" s="70"/>
      <c r="G132" s="70"/>
      <c r="H132" s="69"/>
      <c r="I132" s="69"/>
      <c r="J132" s="69"/>
    </row>
    <row r="133" spans="2:10">
      <c r="B133" s="69"/>
      <c r="C133" s="69"/>
      <c r="D133" s="69"/>
      <c r="E133" s="69"/>
      <c r="F133" s="70"/>
      <c r="G133" s="70"/>
      <c r="H133" s="69"/>
      <c r="I133" s="69"/>
      <c r="J133" s="69"/>
    </row>
    <row r="134" spans="2:10">
      <c r="B134" s="69"/>
      <c r="C134" s="69"/>
      <c r="D134" s="69"/>
      <c r="E134" s="69"/>
      <c r="F134" s="70"/>
      <c r="G134" s="70"/>
      <c r="H134" s="69"/>
      <c r="I134" s="69"/>
      <c r="J134" s="69"/>
    </row>
    <row r="135" spans="2:10">
      <c r="B135" s="69"/>
      <c r="C135" s="69"/>
      <c r="D135" s="69"/>
      <c r="E135" s="69"/>
      <c r="F135" s="70"/>
      <c r="G135" s="70"/>
      <c r="H135" s="69"/>
      <c r="I135" s="69"/>
      <c r="J135" s="69"/>
    </row>
    <row r="136" spans="2:10">
      <c r="B136" s="69"/>
      <c r="C136" s="69"/>
      <c r="D136" s="69"/>
      <c r="E136" s="69"/>
      <c r="F136" s="70"/>
      <c r="G136" s="70"/>
      <c r="H136" s="69"/>
      <c r="I136" s="69"/>
      <c r="J136" s="69"/>
    </row>
    <row r="137" spans="2:10">
      <c r="B137" s="69"/>
      <c r="C137" s="69"/>
      <c r="D137" s="69"/>
      <c r="E137" s="69"/>
      <c r="F137" s="70"/>
      <c r="G137" s="70"/>
      <c r="H137" s="69"/>
      <c r="I137" s="69"/>
      <c r="J137" s="69"/>
    </row>
    <row r="138" spans="2:10">
      <c r="B138" s="69"/>
      <c r="C138" s="69"/>
      <c r="D138" s="69"/>
      <c r="E138" s="69"/>
      <c r="F138" s="70"/>
      <c r="G138" s="70"/>
      <c r="H138" s="69"/>
      <c r="I138" s="69"/>
      <c r="J138" s="69"/>
    </row>
    <row r="139" spans="2:10">
      <c r="B139" s="69"/>
      <c r="C139" s="69"/>
      <c r="D139" s="69"/>
      <c r="E139" s="69"/>
      <c r="F139" s="70"/>
      <c r="G139" s="70"/>
      <c r="H139" s="69"/>
      <c r="I139" s="69"/>
      <c r="J139" s="69"/>
    </row>
    <row r="140" spans="2:10">
      <c r="B140" s="69"/>
      <c r="C140" s="69"/>
      <c r="D140" s="69"/>
      <c r="E140" s="69"/>
      <c r="F140" s="70"/>
      <c r="G140" s="70"/>
      <c r="H140" s="69"/>
      <c r="I140" s="69"/>
      <c r="J140" s="69"/>
    </row>
    <row r="141" spans="2:10">
      <c r="B141" s="69"/>
      <c r="C141" s="69"/>
      <c r="D141" s="69"/>
      <c r="E141" s="69"/>
      <c r="F141" s="70"/>
      <c r="G141" s="70"/>
      <c r="H141" s="69"/>
      <c r="I141" s="69"/>
      <c r="J141" s="69"/>
    </row>
    <row r="142" spans="2:10">
      <c r="B142" s="69"/>
      <c r="C142" s="69"/>
      <c r="D142" s="69"/>
      <c r="E142" s="69"/>
      <c r="F142" s="70"/>
      <c r="G142" s="70"/>
      <c r="H142" s="69"/>
      <c r="I142" s="69"/>
      <c r="J142" s="69"/>
    </row>
    <row r="143" spans="2:10">
      <c r="B143" s="69"/>
      <c r="C143" s="69"/>
      <c r="D143" s="69"/>
      <c r="E143" s="69"/>
      <c r="F143" s="70"/>
      <c r="G143" s="70"/>
      <c r="H143" s="69"/>
      <c r="I143" s="69"/>
      <c r="J143" s="69"/>
    </row>
    <row r="144" spans="2:10">
      <c r="B144" s="69"/>
      <c r="C144" s="69"/>
      <c r="D144" s="69"/>
      <c r="E144" s="69"/>
      <c r="F144" s="70"/>
      <c r="G144" s="70"/>
      <c r="H144" s="69"/>
      <c r="I144" s="69"/>
      <c r="J144" s="69"/>
    </row>
    <row r="145" spans="2:10">
      <c r="B145" s="69"/>
      <c r="C145" s="69"/>
      <c r="D145" s="69"/>
      <c r="E145" s="69"/>
      <c r="F145" s="70"/>
      <c r="G145" s="70"/>
      <c r="H145" s="69"/>
      <c r="I145" s="69"/>
      <c r="J145" s="69"/>
    </row>
    <row r="146" spans="2:10">
      <c r="B146" s="69"/>
      <c r="C146" s="69"/>
      <c r="D146" s="69"/>
      <c r="E146" s="69"/>
      <c r="F146" s="70"/>
      <c r="G146" s="70"/>
      <c r="H146" s="69"/>
      <c r="I146" s="69"/>
      <c r="J146" s="69"/>
    </row>
    <row r="147" spans="2:10">
      <c r="B147" s="69"/>
      <c r="C147" s="69"/>
      <c r="D147" s="69"/>
      <c r="E147" s="69"/>
      <c r="F147" s="70"/>
      <c r="G147" s="70"/>
      <c r="H147" s="69"/>
      <c r="I147" s="69"/>
      <c r="J147" s="69"/>
    </row>
    <row r="148" spans="2:10">
      <c r="B148" s="69"/>
      <c r="C148" s="69"/>
      <c r="D148" s="69"/>
      <c r="E148" s="69"/>
      <c r="F148" s="70"/>
      <c r="G148" s="70"/>
      <c r="H148" s="69"/>
      <c r="I148" s="69"/>
      <c r="J148" s="69"/>
    </row>
    <row r="149" spans="2:10">
      <c r="B149" s="69"/>
      <c r="C149" s="69"/>
      <c r="D149" s="69"/>
      <c r="E149" s="69"/>
      <c r="F149" s="70"/>
      <c r="G149" s="70"/>
      <c r="H149" s="69"/>
      <c r="I149" s="69"/>
      <c r="J149" s="69"/>
    </row>
    <row r="150" spans="2:10">
      <c r="B150" s="69"/>
      <c r="C150" s="69"/>
      <c r="D150" s="69"/>
      <c r="E150" s="69"/>
      <c r="F150" s="70"/>
      <c r="G150" s="70"/>
      <c r="H150" s="69"/>
      <c r="I150" s="69"/>
      <c r="J150" s="69"/>
    </row>
    <row r="151" spans="2:10">
      <c r="B151" s="69"/>
      <c r="C151" s="69"/>
      <c r="D151" s="69"/>
      <c r="E151" s="69"/>
      <c r="F151" s="70"/>
      <c r="G151" s="70"/>
      <c r="H151" s="69"/>
      <c r="I151" s="69"/>
      <c r="J151" s="69"/>
    </row>
    <row r="152" spans="2:10">
      <c r="B152" s="69"/>
      <c r="C152" s="69"/>
      <c r="D152" s="69"/>
      <c r="E152" s="69"/>
      <c r="F152" s="70"/>
      <c r="G152" s="70"/>
      <c r="H152" s="69"/>
      <c r="I152" s="69"/>
      <c r="J152" s="69"/>
    </row>
    <row r="153" spans="2:10">
      <c r="B153" s="69"/>
      <c r="C153" s="69"/>
      <c r="D153" s="69"/>
      <c r="E153" s="69"/>
      <c r="F153" s="70"/>
      <c r="G153" s="70"/>
      <c r="H153" s="69"/>
      <c r="I153" s="69"/>
      <c r="J153" s="69"/>
    </row>
    <row r="154" spans="2:10">
      <c r="B154" s="69"/>
      <c r="C154" s="69"/>
      <c r="D154" s="69"/>
      <c r="E154" s="69"/>
      <c r="F154" s="70"/>
      <c r="G154" s="70"/>
      <c r="H154" s="69"/>
      <c r="I154" s="69"/>
      <c r="J154" s="69"/>
    </row>
    <row r="155" spans="2:10">
      <c r="B155" s="69"/>
      <c r="C155" s="69"/>
      <c r="D155" s="69"/>
      <c r="E155" s="69"/>
      <c r="F155" s="70"/>
      <c r="G155" s="70"/>
      <c r="H155" s="69"/>
      <c r="I155" s="69"/>
      <c r="J155" s="69"/>
    </row>
    <row r="156" spans="2:10">
      <c r="B156" s="69"/>
      <c r="C156" s="69"/>
      <c r="D156" s="69"/>
      <c r="E156" s="69"/>
      <c r="F156" s="70"/>
      <c r="G156" s="70"/>
      <c r="H156" s="69"/>
      <c r="I156" s="69"/>
      <c r="J156" s="69"/>
    </row>
    <row r="157" spans="2:10">
      <c r="B157" s="69"/>
      <c r="C157" s="69"/>
      <c r="D157" s="69"/>
      <c r="E157" s="69"/>
      <c r="F157" s="70"/>
      <c r="G157" s="70"/>
      <c r="H157" s="69"/>
      <c r="I157" s="69"/>
      <c r="J157" s="69"/>
    </row>
    <row r="158" spans="2:10">
      <c r="B158" s="69"/>
      <c r="C158" s="69"/>
      <c r="D158" s="69"/>
      <c r="E158" s="69"/>
      <c r="F158" s="70"/>
      <c r="G158" s="70"/>
      <c r="H158" s="69"/>
      <c r="I158" s="69"/>
      <c r="J158" s="69"/>
    </row>
    <row r="159" spans="2:10">
      <c r="B159" s="69"/>
      <c r="C159" s="69"/>
      <c r="D159" s="69"/>
      <c r="E159" s="69"/>
      <c r="F159" s="70"/>
      <c r="G159" s="70"/>
      <c r="H159" s="69"/>
      <c r="I159" s="69"/>
      <c r="J159" s="69"/>
    </row>
    <row r="160" spans="2:10">
      <c r="B160" s="69"/>
      <c r="C160" s="69"/>
      <c r="D160" s="69"/>
      <c r="E160" s="69"/>
      <c r="F160" s="70"/>
      <c r="G160" s="70"/>
      <c r="H160" s="69"/>
      <c r="I160" s="69"/>
      <c r="J160" s="69"/>
    </row>
    <row r="161" spans="2:10">
      <c r="B161" s="69"/>
      <c r="C161" s="69"/>
      <c r="D161" s="69"/>
      <c r="E161" s="69"/>
      <c r="F161" s="70"/>
      <c r="G161" s="70"/>
      <c r="H161" s="69"/>
      <c r="I161" s="69"/>
      <c r="J161" s="69"/>
    </row>
    <row r="162" spans="2:10">
      <c r="B162" s="69"/>
      <c r="C162" s="69"/>
      <c r="D162" s="69"/>
      <c r="E162" s="69"/>
      <c r="F162" s="70"/>
      <c r="G162" s="70"/>
      <c r="H162" s="69"/>
      <c r="I162" s="69"/>
      <c r="J162" s="69"/>
    </row>
    <row r="163" spans="2:10">
      <c r="B163" s="69"/>
      <c r="C163" s="69"/>
      <c r="D163" s="69"/>
      <c r="E163" s="69"/>
      <c r="F163" s="70"/>
      <c r="G163" s="70"/>
      <c r="H163" s="69"/>
      <c r="I163" s="69"/>
      <c r="J163" s="69"/>
    </row>
    <row r="164" spans="2:10">
      <c r="B164" s="69"/>
      <c r="C164" s="69"/>
      <c r="D164" s="69"/>
      <c r="E164" s="69"/>
      <c r="F164" s="70"/>
      <c r="G164" s="70"/>
      <c r="H164" s="69"/>
      <c r="I164" s="69"/>
      <c r="J164" s="69"/>
    </row>
    <row r="165" spans="2:10">
      <c r="B165" s="69"/>
      <c r="C165" s="69"/>
      <c r="D165" s="69"/>
      <c r="E165" s="69"/>
      <c r="F165" s="70"/>
      <c r="G165" s="70"/>
      <c r="H165" s="69"/>
      <c r="I165" s="69"/>
      <c r="J165" s="69"/>
    </row>
    <row r="166" spans="2:10">
      <c r="B166" s="69"/>
      <c r="C166" s="69"/>
      <c r="D166" s="69"/>
      <c r="E166" s="69"/>
      <c r="F166" s="70"/>
      <c r="G166" s="70"/>
      <c r="H166" s="69"/>
      <c r="I166" s="69"/>
      <c r="J166" s="69"/>
    </row>
    <row r="167" spans="2:10">
      <c r="B167" s="69"/>
      <c r="C167" s="69"/>
      <c r="D167" s="69"/>
      <c r="E167" s="69"/>
      <c r="F167" s="70"/>
      <c r="G167" s="70"/>
      <c r="H167" s="69"/>
      <c r="I167" s="69"/>
      <c r="J167" s="69"/>
    </row>
    <row r="168" spans="2:10">
      <c r="B168" s="69"/>
      <c r="C168" s="69"/>
      <c r="D168" s="69"/>
      <c r="E168" s="69"/>
      <c r="F168" s="70"/>
      <c r="G168" s="70"/>
      <c r="H168" s="69"/>
      <c r="I168" s="69"/>
      <c r="J168" s="69"/>
    </row>
    <row r="169" spans="2:10">
      <c r="B169" s="69"/>
      <c r="C169" s="69"/>
      <c r="D169" s="69"/>
      <c r="E169" s="69"/>
      <c r="F169" s="70"/>
      <c r="G169" s="70"/>
      <c r="H169" s="69"/>
      <c r="I169" s="69"/>
      <c r="J169" s="69"/>
    </row>
    <row r="170" spans="2:10">
      <c r="B170" s="69"/>
      <c r="C170" s="69"/>
      <c r="D170" s="69"/>
      <c r="E170" s="69"/>
      <c r="F170" s="70"/>
      <c r="G170" s="70"/>
      <c r="H170" s="69"/>
      <c r="I170" s="69"/>
      <c r="J170" s="69"/>
    </row>
    <row r="171" spans="2:10">
      <c r="B171" s="69"/>
      <c r="C171" s="69"/>
      <c r="D171" s="69"/>
      <c r="E171" s="69"/>
      <c r="F171" s="70"/>
      <c r="G171" s="70"/>
      <c r="H171" s="69"/>
      <c r="I171" s="69"/>
      <c r="J171" s="69"/>
    </row>
    <row r="172" spans="2:10">
      <c r="B172" s="69"/>
      <c r="C172" s="69"/>
      <c r="D172" s="69"/>
      <c r="E172" s="69"/>
      <c r="F172" s="70"/>
      <c r="G172" s="70"/>
      <c r="H172" s="69"/>
      <c r="I172" s="69"/>
      <c r="J172" s="69"/>
    </row>
    <row r="173" spans="2:10">
      <c r="B173" s="69"/>
      <c r="C173" s="69"/>
      <c r="D173" s="69"/>
      <c r="E173" s="69"/>
      <c r="F173" s="70"/>
      <c r="G173" s="70"/>
      <c r="H173" s="69"/>
      <c r="I173" s="69"/>
      <c r="J173" s="69"/>
    </row>
    <row r="174" spans="2:10">
      <c r="B174" s="69"/>
      <c r="C174" s="69"/>
      <c r="D174" s="69"/>
      <c r="E174" s="69"/>
      <c r="F174" s="70"/>
      <c r="G174" s="70"/>
      <c r="H174" s="69"/>
      <c r="I174" s="69"/>
      <c r="J174" s="69"/>
    </row>
    <row r="175" spans="2:10">
      <c r="B175" s="69"/>
      <c r="C175" s="69"/>
      <c r="D175" s="69"/>
      <c r="E175" s="69"/>
      <c r="F175" s="70"/>
      <c r="G175" s="70"/>
      <c r="H175" s="69"/>
      <c r="I175" s="69"/>
      <c r="J175" s="69"/>
    </row>
    <row r="176" spans="2:10">
      <c r="B176" s="69"/>
      <c r="C176" s="69"/>
      <c r="D176" s="69"/>
      <c r="E176" s="69"/>
      <c r="F176" s="70"/>
      <c r="G176" s="70"/>
      <c r="H176" s="69"/>
      <c r="I176" s="69"/>
      <c r="J176" s="69"/>
    </row>
    <row r="177" spans="2:10">
      <c r="B177" s="69"/>
      <c r="C177" s="69"/>
      <c r="D177" s="69"/>
      <c r="E177" s="69"/>
      <c r="F177" s="70"/>
      <c r="G177" s="70"/>
      <c r="H177" s="69"/>
      <c r="I177" s="69"/>
      <c r="J177" s="69"/>
    </row>
    <row r="178" spans="2:10">
      <c r="B178" s="69"/>
      <c r="C178" s="69"/>
      <c r="D178" s="69"/>
      <c r="E178" s="69"/>
      <c r="F178" s="70"/>
      <c r="G178" s="70"/>
      <c r="H178" s="69"/>
      <c r="I178" s="69"/>
      <c r="J178" s="69"/>
    </row>
    <row r="179" spans="2:10">
      <c r="B179" s="69"/>
      <c r="C179" s="69"/>
      <c r="D179" s="69"/>
      <c r="E179" s="69"/>
      <c r="F179" s="70"/>
      <c r="G179" s="70"/>
      <c r="H179" s="69"/>
      <c r="I179" s="69"/>
      <c r="J179" s="69"/>
    </row>
    <row r="180" spans="2:10">
      <c r="B180" s="69"/>
      <c r="C180" s="69"/>
      <c r="D180" s="69"/>
      <c r="E180" s="69"/>
      <c r="F180" s="70"/>
      <c r="G180" s="70"/>
      <c r="H180" s="69"/>
      <c r="I180" s="69"/>
      <c r="J180" s="69"/>
    </row>
    <row r="181" spans="2:10">
      <c r="B181" s="69"/>
      <c r="C181" s="69"/>
      <c r="D181" s="69"/>
      <c r="E181" s="69"/>
      <c r="F181" s="70"/>
      <c r="G181" s="70"/>
      <c r="H181" s="69"/>
      <c r="I181" s="69"/>
      <c r="J181" s="69"/>
    </row>
    <row r="182" spans="2:10">
      <c r="B182" s="69"/>
      <c r="C182" s="69"/>
      <c r="D182" s="69"/>
      <c r="E182" s="69"/>
      <c r="F182" s="70"/>
      <c r="G182" s="70"/>
      <c r="H182" s="69"/>
      <c r="I182" s="69"/>
      <c r="J182" s="69"/>
    </row>
    <row r="183" spans="2:10">
      <c r="B183" s="69"/>
      <c r="C183" s="69"/>
      <c r="D183" s="69"/>
      <c r="E183" s="69"/>
      <c r="F183" s="70"/>
      <c r="G183" s="70"/>
      <c r="H183" s="69"/>
      <c r="I183" s="69"/>
      <c r="J183" s="69"/>
    </row>
    <row r="184" spans="2:10">
      <c r="B184" s="69"/>
      <c r="C184" s="69"/>
      <c r="D184" s="69"/>
      <c r="E184" s="69"/>
      <c r="F184" s="70"/>
      <c r="G184" s="70"/>
      <c r="H184" s="69"/>
      <c r="I184" s="69"/>
      <c r="J184" s="69"/>
    </row>
    <row r="185" spans="2:10">
      <c r="B185" s="69"/>
      <c r="C185" s="69"/>
      <c r="D185" s="69"/>
      <c r="E185" s="69"/>
      <c r="F185" s="70"/>
      <c r="G185" s="70"/>
      <c r="H185" s="69"/>
      <c r="I185" s="69"/>
      <c r="J185" s="69"/>
    </row>
    <row r="186" spans="2:10">
      <c r="B186" s="69"/>
      <c r="C186" s="69"/>
      <c r="D186" s="69"/>
      <c r="E186" s="69"/>
      <c r="F186" s="70"/>
      <c r="G186" s="70"/>
      <c r="H186" s="69"/>
      <c r="I186" s="69"/>
      <c r="J186" s="69"/>
    </row>
    <row r="187" spans="2:10">
      <c r="B187" s="69"/>
      <c r="C187" s="69"/>
      <c r="D187" s="69"/>
      <c r="E187" s="69"/>
      <c r="F187" s="70"/>
      <c r="G187" s="70"/>
      <c r="H187" s="69"/>
      <c r="I187" s="69"/>
      <c r="J187" s="69"/>
    </row>
    <row r="188" spans="2:10">
      <c r="B188" s="69"/>
      <c r="C188" s="69"/>
      <c r="D188" s="69"/>
      <c r="E188" s="69"/>
      <c r="F188" s="70"/>
      <c r="G188" s="70"/>
      <c r="H188" s="69"/>
      <c r="I188" s="69"/>
      <c r="J188" s="69"/>
    </row>
    <row r="189" spans="2:10">
      <c r="B189" s="69"/>
      <c r="C189" s="69"/>
      <c r="D189" s="69"/>
      <c r="E189" s="69"/>
      <c r="F189" s="70"/>
      <c r="G189" s="70"/>
      <c r="H189" s="69"/>
      <c r="I189" s="69"/>
      <c r="J189" s="69"/>
    </row>
    <row r="190" spans="2:10">
      <c r="B190" s="69"/>
      <c r="C190" s="69"/>
      <c r="D190" s="69"/>
      <c r="E190" s="69"/>
      <c r="F190" s="70"/>
      <c r="G190" s="70"/>
      <c r="H190" s="69"/>
      <c r="I190" s="69"/>
      <c r="J190" s="69"/>
    </row>
    <row r="191" spans="2:10">
      <c r="B191" s="69"/>
      <c r="C191" s="69"/>
      <c r="D191" s="69"/>
      <c r="E191" s="69"/>
      <c r="F191" s="70"/>
      <c r="G191" s="70"/>
      <c r="H191" s="69"/>
      <c r="I191" s="69"/>
      <c r="J191" s="69"/>
    </row>
    <row r="192" spans="2:10">
      <c r="B192" s="69"/>
      <c r="C192" s="69"/>
      <c r="D192" s="69"/>
      <c r="E192" s="69"/>
      <c r="F192" s="70"/>
      <c r="G192" s="70"/>
      <c r="H192" s="69"/>
      <c r="I192" s="69"/>
      <c r="J192" s="69"/>
    </row>
    <row r="193" spans="2:10">
      <c r="B193" s="69"/>
      <c r="C193" s="69"/>
      <c r="D193" s="69"/>
      <c r="E193" s="69"/>
      <c r="F193" s="70"/>
      <c r="G193" s="70"/>
      <c r="H193" s="69"/>
      <c r="I193" s="69"/>
      <c r="J193" s="69"/>
    </row>
    <row r="194" spans="2:10">
      <c r="B194" s="69"/>
      <c r="C194" s="69"/>
      <c r="D194" s="69"/>
      <c r="E194" s="69"/>
      <c r="F194" s="70"/>
      <c r="G194" s="70"/>
      <c r="H194" s="69"/>
      <c r="I194" s="69"/>
      <c r="J194" s="69"/>
    </row>
    <row r="195" spans="2:10">
      <c r="B195" s="69"/>
      <c r="C195" s="69"/>
      <c r="D195" s="69"/>
      <c r="E195" s="69"/>
      <c r="F195" s="70"/>
      <c r="G195" s="70"/>
      <c r="H195" s="69"/>
      <c r="I195" s="69"/>
      <c r="J195" s="69"/>
    </row>
    <row r="196" spans="2:10">
      <c r="B196" s="69"/>
      <c r="C196" s="69"/>
      <c r="D196" s="69"/>
      <c r="E196" s="69"/>
      <c r="F196" s="70"/>
      <c r="G196" s="70"/>
      <c r="H196" s="69"/>
      <c r="I196" s="69"/>
      <c r="J196" s="69"/>
    </row>
    <row r="197" spans="2:10">
      <c r="B197" s="69"/>
      <c r="C197" s="69"/>
      <c r="D197" s="69"/>
      <c r="E197" s="69"/>
      <c r="F197" s="70"/>
      <c r="G197" s="70"/>
      <c r="H197" s="69"/>
      <c r="I197" s="69"/>
      <c r="J197" s="69"/>
    </row>
    <row r="198" spans="2:10">
      <c r="B198" s="69"/>
      <c r="C198" s="69"/>
      <c r="D198" s="69"/>
      <c r="E198" s="69"/>
      <c r="F198" s="70"/>
      <c r="G198" s="70"/>
      <c r="H198" s="69"/>
      <c r="I198" s="69"/>
      <c r="J198" s="69"/>
    </row>
    <row r="199" spans="2:10">
      <c r="B199" s="69"/>
      <c r="C199" s="69"/>
      <c r="D199" s="69"/>
      <c r="E199" s="69"/>
      <c r="F199" s="70"/>
      <c r="G199" s="70"/>
      <c r="H199" s="69"/>
      <c r="I199" s="69"/>
      <c r="J199" s="69"/>
    </row>
    <row r="200" spans="2:10">
      <c r="B200" s="69"/>
      <c r="C200" s="69"/>
      <c r="D200" s="69"/>
      <c r="E200" s="69"/>
      <c r="F200" s="70"/>
      <c r="G200" s="70"/>
      <c r="H200" s="69"/>
      <c r="I200" s="69"/>
      <c r="J200" s="69"/>
    </row>
    <row r="201" spans="2:10">
      <c r="B201" s="69"/>
      <c r="C201" s="69"/>
      <c r="D201" s="69"/>
      <c r="E201" s="69"/>
      <c r="F201" s="70"/>
      <c r="G201" s="70"/>
      <c r="H201" s="69"/>
      <c r="I201" s="69"/>
      <c r="J201" s="69"/>
    </row>
    <row r="202" spans="2:10">
      <c r="B202" s="69"/>
      <c r="C202" s="69"/>
      <c r="D202" s="69"/>
      <c r="E202" s="69"/>
      <c r="F202" s="70"/>
      <c r="G202" s="70"/>
      <c r="H202" s="69"/>
      <c r="I202" s="69"/>
      <c r="J202" s="69"/>
    </row>
    <row r="203" spans="2:10">
      <c r="B203" s="69"/>
      <c r="C203" s="69"/>
      <c r="D203" s="69"/>
      <c r="E203" s="69"/>
      <c r="F203" s="70"/>
      <c r="G203" s="70"/>
      <c r="H203" s="69"/>
      <c r="I203" s="69"/>
      <c r="J203" s="69"/>
    </row>
    <row r="204" spans="2:10">
      <c r="B204" s="69"/>
      <c r="C204" s="69"/>
      <c r="D204" s="69"/>
      <c r="E204" s="69"/>
      <c r="F204" s="70"/>
      <c r="G204" s="70"/>
      <c r="H204" s="69"/>
      <c r="I204" s="69"/>
      <c r="J204" s="69"/>
    </row>
    <row r="205" spans="2:10">
      <c r="B205" s="69"/>
      <c r="C205" s="69"/>
      <c r="D205" s="69"/>
      <c r="E205" s="69"/>
      <c r="F205" s="70"/>
      <c r="G205" s="70"/>
      <c r="H205" s="69"/>
      <c r="I205" s="69"/>
      <c r="J205" s="69"/>
    </row>
    <row r="206" spans="2:10">
      <c r="B206" s="69"/>
      <c r="C206" s="69"/>
      <c r="D206" s="69"/>
      <c r="E206" s="69"/>
      <c r="F206" s="70"/>
      <c r="G206" s="70"/>
      <c r="H206" s="69"/>
      <c r="I206" s="69"/>
      <c r="J206" s="69"/>
    </row>
    <row r="207" spans="2:10">
      <c r="B207" s="69"/>
      <c r="C207" s="69"/>
      <c r="D207" s="69"/>
      <c r="E207" s="69"/>
      <c r="F207" s="70"/>
      <c r="G207" s="70"/>
      <c r="H207" s="69"/>
      <c r="I207" s="69"/>
      <c r="J207" s="69"/>
    </row>
    <row r="208" spans="2:10">
      <c r="B208" s="69"/>
      <c r="C208" s="69"/>
      <c r="D208" s="69"/>
      <c r="E208" s="69"/>
      <c r="F208" s="70"/>
      <c r="G208" s="70"/>
      <c r="H208" s="69"/>
      <c r="I208" s="69"/>
      <c r="J208" s="69"/>
    </row>
    <row r="209" spans="2:10">
      <c r="B209" s="69"/>
      <c r="C209" s="69"/>
      <c r="D209" s="69"/>
      <c r="E209" s="69"/>
      <c r="F209" s="70"/>
      <c r="G209" s="70"/>
      <c r="H209" s="69"/>
      <c r="I209" s="69"/>
      <c r="J209" s="69"/>
    </row>
    <row r="210" spans="2:10">
      <c r="B210" s="69"/>
      <c r="C210" s="69"/>
      <c r="D210" s="69"/>
      <c r="E210" s="69"/>
      <c r="F210" s="70"/>
      <c r="G210" s="70"/>
      <c r="H210" s="69"/>
      <c r="I210" s="69"/>
      <c r="J210" s="69"/>
    </row>
    <row r="211" spans="2:10">
      <c r="B211" s="69"/>
      <c r="C211" s="69"/>
      <c r="D211" s="69"/>
      <c r="E211" s="69"/>
      <c r="F211" s="70"/>
      <c r="G211" s="70"/>
      <c r="H211" s="69"/>
      <c r="I211" s="69"/>
      <c r="J211" s="69"/>
    </row>
    <row r="212" spans="2:10">
      <c r="B212" s="69"/>
      <c r="C212" s="69"/>
      <c r="D212" s="69"/>
      <c r="E212" s="69"/>
      <c r="F212" s="70"/>
      <c r="G212" s="70"/>
      <c r="H212" s="69"/>
      <c r="I212" s="69"/>
      <c r="J212" s="69"/>
    </row>
    <row r="213" spans="2:10">
      <c r="B213" s="69"/>
      <c r="C213" s="69"/>
      <c r="D213" s="69"/>
      <c r="E213" s="69"/>
      <c r="F213" s="70"/>
      <c r="G213" s="70"/>
      <c r="H213" s="69"/>
      <c r="I213" s="69"/>
      <c r="J213" s="69"/>
    </row>
    <row r="214" spans="2:10">
      <c r="B214" s="69"/>
      <c r="C214" s="69"/>
      <c r="D214" s="69"/>
      <c r="E214" s="69"/>
      <c r="F214" s="70"/>
      <c r="G214" s="70"/>
      <c r="H214" s="69"/>
      <c r="I214" s="69"/>
      <c r="J214" s="69"/>
    </row>
    <row r="215" spans="2:10">
      <c r="B215" s="69"/>
      <c r="C215" s="69"/>
      <c r="D215" s="69"/>
      <c r="E215" s="69"/>
      <c r="F215" s="70"/>
      <c r="G215" s="70"/>
      <c r="H215" s="69"/>
      <c r="I215" s="69"/>
      <c r="J215" s="69"/>
    </row>
    <row r="216" spans="2:10">
      <c r="B216" s="69"/>
      <c r="C216" s="69"/>
      <c r="D216" s="69"/>
      <c r="E216" s="69"/>
      <c r="F216" s="70"/>
      <c r="G216" s="70"/>
      <c r="H216" s="69"/>
      <c r="I216" s="69"/>
      <c r="J216" s="69"/>
    </row>
    <row r="217" spans="2:10">
      <c r="B217" s="69"/>
      <c r="C217" s="69"/>
      <c r="D217" s="69"/>
      <c r="E217" s="69"/>
      <c r="F217" s="70"/>
      <c r="G217" s="70"/>
      <c r="H217" s="69"/>
      <c r="I217" s="69"/>
      <c r="J217" s="69"/>
    </row>
    <row r="218" spans="2:10">
      <c r="B218" s="69"/>
      <c r="C218" s="69"/>
      <c r="D218" s="69"/>
      <c r="E218" s="69"/>
      <c r="F218" s="70"/>
      <c r="G218" s="70"/>
      <c r="H218" s="69"/>
      <c r="I218" s="69"/>
      <c r="J218" s="69"/>
    </row>
    <row r="219" spans="2:10">
      <c r="B219" s="69"/>
      <c r="C219" s="69"/>
      <c r="D219" s="69"/>
      <c r="E219" s="69"/>
      <c r="F219" s="70"/>
      <c r="G219" s="70"/>
      <c r="H219" s="69"/>
      <c r="I219" s="69"/>
      <c r="J219" s="69"/>
    </row>
    <row r="220" spans="2:10">
      <c r="B220" s="69"/>
      <c r="C220" s="69"/>
      <c r="D220" s="69"/>
      <c r="E220" s="69"/>
      <c r="F220" s="70"/>
      <c r="G220" s="70"/>
      <c r="H220" s="69"/>
      <c r="I220" s="69"/>
      <c r="J220" s="69"/>
    </row>
    <row r="221" spans="2:10">
      <c r="B221" s="69"/>
      <c r="C221" s="69"/>
      <c r="D221" s="69"/>
      <c r="E221" s="69"/>
      <c r="F221" s="70"/>
      <c r="G221" s="70"/>
      <c r="H221" s="69"/>
      <c r="I221" s="69"/>
      <c r="J221" s="69"/>
    </row>
    <row r="222" spans="2:10">
      <c r="B222" s="69"/>
      <c r="C222" s="69"/>
      <c r="D222" s="69"/>
      <c r="E222" s="69"/>
      <c r="F222" s="70"/>
      <c r="G222" s="70"/>
      <c r="H222" s="69"/>
      <c r="I222" s="69"/>
      <c r="J222" s="69"/>
    </row>
    <row r="223" spans="2:10">
      <c r="B223" s="69"/>
      <c r="C223" s="69"/>
      <c r="D223" s="69"/>
      <c r="E223" s="69"/>
      <c r="F223" s="70"/>
      <c r="G223" s="70"/>
      <c r="H223" s="69"/>
      <c r="I223" s="69"/>
      <c r="J223" s="69"/>
    </row>
    <row r="224" spans="2:10">
      <c r="B224" s="69"/>
      <c r="C224" s="69"/>
      <c r="D224" s="69"/>
      <c r="E224" s="69"/>
      <c r="F224" s="70"/>
      <c r="G224" s="70"/>
      <c r="H224" s="69"/>
      <c r="I224" s="69"/>
      <c r="J224" s="69"/>
    </row>
    <row r="225" spans="2:10">
      <c r="B225" s="69"/>
      <c r="C225" s="69"/>
      <c r="D225" s="69"/>
      <c r="E225" s="69"/>
      <c r="F225" s="70"/>
      <c r="G225" s="70"/>
      <c r="H225" s="69"/>
      <c r="I225" s="69"/>
      <c r="J225" s="69"/>
    </row>
    <row r="226" spans="2:10">
      <c r="B226" s="69"/>
      <c r="C226" s="69"/>
      <c r="D226" s="69"/>
      <c r="E226" s="69"/>
      <c r="F226" s="70"/>
      <c r="G226" s="70"/>
      <c r="H226" s="69"/>
      <c r="I226" s="69"/>
      <c r="J226" s="69"/>
    </row>
    <row r="227" spans="2:10">
      <c r="B227" s="69"/>
      <c r="C227" s="69"/>
      <c r="D227" s="69"/>
      <c r="E227" s="69"/>
      <c r="F227" s="70"/>
      <c r="G227" s="70"/>
      <c r="H227" s="69"/>
      <c r="I227" s="69"/>
      <c r="J227" s="69"/>
    </row>
    <row r="228" spans="2:10">
      <c r="B228" s="69"/>
      <c r="C228" s="69"/>
      <c r="D228" s="69"/>
      <c r="E228" s="69"/>
      <c r="F228" s="70"/>
      <c r="G228" s="70"/>
      <c r="H228" s="69"/>
      <c r="I228" s="69"/>
      <c r="J228" s="69"/>
    </row>
    <row r="229" spans="2:10">
      <c r="B229" s="69"/>
      <c r="C229" s="69"/>
      <c r="D229" s="69"/>
      <c r="E229" s="69"/>
      <c r="F229" s="70"/>
      <c r="G229" s="70"/>
      <c r="H229" s="69"/>
      <c r="I229" s="69"/>
      <c r="J229" s="69"/>
    </row>
    <row r="230" spans="2:10">
      <c r="B230" s="69"/>
      <c r="C230" s="69"/>
      <c r="D230" s="69"/>
      <c r="E230" s="69"/>
      <c r="F230" s="70"/>
      <c r="G230" s="70"/>
      <c r="H230" s="69"/>
      <c r="I230" s="69"/>
      <c r="J230" s="69"/>
    </row>
    <row r="231" spans="2:10">
      <c r="B231" s="69"/>
      <c r="C231" s="69"/>
      <c r="D231" s="69"/>
      <c r="E231" s="69"/>
      <c r="F231" s="70"/>
      <c r="G231" s="70"/>
      <c r="H231" s="69"/>
      <c r="I231" s="69"/>
      <c r="J231" s="69"/>
    </row>
    <row r="232" spans="2:10">
      <c r="B232" s="69"/>
      <c r="C232" s="69"/>
      <c r="D232" s="69"/>
      <c r="E232" s="69"/>
      <c r="F232" s="70"/>
      <c r="G232" s="70"/>
      <c r="H232" s="69"/>
      <c r="I232" s="69"/>
      <c r="J232" s="69"/>
    </row>
    <row r="233" spans="2:10">
      <c r="B233" s="69"/>
      <c r="C233" s="69"/>
      <c r="D233" s="69"/>
      <c r="E233" s="69"/>
      <c r="F233" s="70"/>
      <c r="G233" s="70"/>
      <c r="H233" s="69"/>
      <c r="I233" s="69"/>
      <c r="J233" s="69"/>
    </row>
    <row r="234" spans="2:10">
      <c r="B234" s="69"/>
      <c r="C234" s="69"/>
      <c r="D234" s="69"/>
      <c r="E234" s="69"/>
      <c r="F234" s="70"/>
      <c r="G234" s="70"/>
      <c r="H234" s="69"/>
      <c r="I234" s="69"/>
      <c r="J234" s="69"/>
    </row>
    <row r="235" spans="2:10">
      <c r="B235" s="69"/>
      <c r="C235" s="69"/>
      <c r="D235" s="69"/>
      <c r="E235" s="69"/>
      <c r="F235" s="70"/>
      <c r="G235" s="70"/>
      <c r="H235" s="69"/>
      <c r="I235" s="69"/>
      <c r="J235" s="69"/>
    </row>
    <row r="236" spans="2:10">
      <c r="B236" s="69"/>
      <c r="C236" s="69"/>
      <c r="D236" s="69"/>
      <c r="E236" s="69"/>
      <c r="F236" s="70"/>
      <c r="G236" s="70"/>
      <c r="H236" s="69"/>
      <c r="I236" s="69"/>
      <c r="J236" s="69"/>
    </row>
    <row r="237" spans="2:10">
      <c r="B237" s="69"/>
      <c r="C237" s="69"/>
      <c r="D237" s="69"/>
      <c r="E237" s="69"/>
      <c r="F237" s="70"/>
      <c r="G237" s="70"/>
      <c r="H237" s="69"/>
      <c r="I237" s="69"/>
      <c r="J237" s="69"/>
    </row>
    <row r="238" spans="2:10">
      <c r="B238" s="69"/>
      <c r="C238" s="69"/>
      <c r="D238" s="69"/>
      <c r="E238" s="69"/>
      <c r="F238" s="70"/>
      <c r="G238" s="70"/>
      <c r="H238" s="69"/>
      <c r="I238" s="69"/>
      <c r="J238" s="69"/>
    </row>
    <row r="239" spans="2:10">
      <c r="B239" s="69"/>
      <c r="C239" s="69"/>
      <c r="D239" s="69"/>
      <c r="E239" s="69"/>
      <c r="F239" s="70"/>
      <c r="G239" s="70"/>
      <c r="H239" s="69"/>
      <c r="I239" s="69"/>
      <c r="J239" s="69"/>
    </row>
    <row r="240" spans="2:10">
      <c r="B240" s="69"/>
      <c r="C240" s="69"/>
      <c r="D240" s="69"/>
      <c r="E240" s="69"/>
      <c r="F240" s="70"/>
      <c r="G240" s="70"/>
      <c r="H240" s="69"/>
      <c r="I240" s="69"/>
      <c r="J240" s="69"/>
    </row>
    <row r="241" spans="2:10">
      <c r="B241" s="69"/>
      <c r="C241" s="69"/>
      <c r="D241" s="69"/>
      <c r="E241" s="69"/>
      <c r="F241" s="70"/>
      <c r="G241" s="70"/>
      <c r="H241" s="69"/>
      <c r="I241" s="69"/>
      <c r="J241" s="69"/>
    </row>
    <row r="242" spans="2:10">
      <c r="B242" s="69"/>
      <c r="C242" s="69"/>
      <c r="D242" s="69"/>
      <c r="E242" s="69"/>
      <c r="F242" s="70"/>
      <c r="G242" s="70"/>
      <c r="H242" s="69"/>
      <c r="I242" s="69"/>
      <c r="J242" s="69"/>
    </row>
    <row r="243" spans="2:10">
      <c r="B243" s="69"/>
      <c r="C243" s="69"/>
      <c r="D243" s="69"/>
      <c r="E243" s="69"/>
      <c r="F243" s="70"/>
      <c r="G243" s="70"/>
      <c r="H243" s="69"/>
      <c r="I243" s="69"/>
      <c r="J243" s="69"/>
    </row>
    <row r="244" spans="2:10">
      <c r="B244" s="69"/>
      <c r="C244" s="69"/>
      <c r="D244" s="69"/>
      <c r="E244" s="69"/>
      <c r="F244" s="70"/>
      <c r="G244" s="70"/>
      <c r="H244" s="69"/>
      <c r="I244" s="69"/>
      <c r="J244" s="69"/>
    </row>
    <row r="245" spans="2:10">
      <c r="B245" s="69"/>
      <c r="C245" s="69"/>
      <c r="D245" s="69"/>
      <c r="E245" s="69"/>
      <c r="F245" s="70"/>
      <c r="G245" s="70"/>
      <c r="H245" s="69"/>
      <c r="I245" s="69"/>
      <c r="J245" s="69"/>
    </row>
    <row r="246" spans="2:10">
      <c r="B246" s="69"/>
      <c r="C246" s="69"/>
      <c r="D246" s="69"/>
      <c r="E246" s="69"/>
      <c r="F246" s="70"/>
      <c r="G246" s="70"/>
      <c r="H246" s="69"/>
      <c r="I246" s="69"/>
      <c r="J246" s="69"/>
    </row>
    <row r="247" spans="2:10">
      <c r="B247" s="69"/>
      <c r="C247" s="69"/>
      <c r="D247" s="69"/>
      <c r="E247" s="69"/>
      <c r="F247" s="70"/>
      <c r="G247" s="70"/>
      <c r="H247" s="69"/>
      <c r="I247" s="69"/>
      <c r="J247" s="69"/>
    </row>
    <row r="248" spans="2:10">
      <c r="B248" s="69"/>
      <c r="C248" s="69"/>
      <c r="D248" s="69"/>
      <c r="E248" s="69"/>
      <c r="F248" s="70"/>
      <c r="G248" s="70"/>
      <c r="H248" s="69"/>
      <c r="I248" s="69"/>
      <c r="J248" s="69"/>
    </row>
    <row r="249" spans="2:10">
      <c r="B249" s="69"/>
      <c r="C249" s="69"/>
      <c r="D249" s="69"/>
      <c r="E249" s="69"/>
      <c r="F249" s="70"/>
      <c r="G249" s="70"/>
      <c r="H249" s="69"/>
      <c r="I249" s="69"/>
      <c r="J249" s="69"/>
    </row>
    <row r="250" spans="2:10">
      <c r="B250" s="69"/>
      <c r="C250" s="69"/>
      <c r="D250" s="69"/>
      <c r="E250" s="69"/>
      <c r="F250" s="70"/>
      <c r="G250" s="70"/>
      <c r="H250" s="69"/>
      <c r="I250" s="69"/>
      <c r="J250" s="69"/>
    </row>
    <row r="251" spans="2:10">
      <c r="B251" s="69"/>
      <c r="C251" s="69"/>
      <c r="D251" s="69"/>
      <c r="E251" s="69"/>
      <c r="F251" s="70"/>
      <c r="G251" s="70"/>
      <c r="H251" s="69"/>
      <c r="I251" s="69"/>
      <c r="J251" s="69"/>
    </row>
    <row r="252" spans="2:10">
      <c r="B252" s="69"/>
      <c r="C252" s="69"/>
      <c r="D252" s="69"/>
      <c r="E252" s="69"/>
      <c r="F252" s="70"/>
      <c r="G252" s="70"/>
      <c r="H252" s="69"/>
      <c r="I252" s="69"/>
      <c r="J252" s="69"/>
    </row>
    <row r="253" spans="2:10">
      <c r="B253" s="69"/>
      <c r="C253" s="69"/>
      <c r="D253" s="69"/>
      <c r="E253" s="69"/>
      <c r="F253" s="70"/>
      <c r="G253" s="70"/>
      <c r="H253" s="69"/>
      <c r="I253" s="69"/>
      <c r="J253" s="69"/>
    </row>
    <row r="254" spans="2:10">
      <c r="B254" s="69"/>
      <c r="C254" s="69"/>
      <c r="D254" s="69"/>
      <c r="E254" s="69"/>
      <c r="F254" s="70"/>
      <c r="G254" s="70"/>
      <c r="H254" s="69"/>
      <c r="I254" s="69"/>
      <c r="J254" s="69"/>
    </row>
    <row r="255" spans="2:10">
      <c r="B255" s="69"/>
      <c r="C255" s="69"/>
      <c r="D255" s="69"/>
      <c r="E255" s="69"/>
      <c r="F255" s="70"/>
      <c r="G255" s="70"/>
      <c r="H255" s="69"/>
      <c r="I255" s="69"/>
      <c r="J255" s="69"/>
    </row>
    <row r="256" spans="2:10">
      <c r="B256" s="69"/>
      <c r="C256" s="69"/>
      <c r="D256" s="69"/>
      <c r="E256" s="69"/>
      <c r="F256" s="70"/>
      <c r="G256" s="70"/>
      <c r="H256" s="69"/>
      <c r="I256" s="69"/>
      <c r="J256" s="69"/>
    </row>
    <row r="257" spans="2:10">
      <c r="B257" s="69"/>
      <c r="C257" s="69"/>
      <c r="D257" s="69"/>
      <c r="E257" s="69"/>
      <c r="F257" s="70"/>
      <c r="G257" s="70"/>
      <c r="H257" s="69"/>
      <c r="I257" s="69"/>
      <c r="J257" s="69"/>
    </row>
    <row r="258" spans="2:10">
      <c r="B258" s="69"/>
      <c r="C258" s="69"/>
      <c r="D258" s="69"/>
      <c r="E258" s="69"/>
      <c r="F258" s="70"/>
      <c r="G258" s="70"/>
      <c r="H258" s="69"/>
      <c r="I258" s="69"/>
      <c r="J258" s="69"/>
    </row>
    <row r="259" spans="2:10">
      <c r="B259" s="69"/>
      <c r="C259" s="69"/>
      <c r="D259" s="69"/>
      <c r="E259" s="69"/>
      <c r="F259" s="70"/>
      <c r="G259" s="70"/>
      <c r="H259" s="69"/>
      <c r="I259" s="69"/>
      <c r="J259" s="69"/>
    </row>
    <row r="260" spans="2:10">
      <c r="B260" s="69"/>
      <c r="C260" s="69"/>
      <c r="D260" s="69"/>
      <c r="E260" s="69"/>
      <c r="F260" s="70"/>
      <c r="G260" s="70"/>
      <c r="H260" s="69"/>
      <c r="I260" s="69"/>
      <c r="J260" s="69"/>
    </row>
    <row r="261" spans="2:10">
      <c r="B261" s="69"/>
      <c r="C261" s="69"/>
      <c r="D261" s="69"/>
      <c r="E261" s="69"/>
      <c r="F261" s="70"/>
      <c r="G261" s="70"/>
      <c r="H261" s="69"/>
      <c r="I261" s="69"/>
      <c r="J261" s="69"/>
    </row>
    <row r="262" spans="2:10">
      <c r="B262" s="69"/>
      <c r="C262" s="69"/>
      <c r="D262" s="69"/>
      <c r="E262" s="69"/>
      <c r="F262" s="70"/>
      <c r="G262" s="70"/>
      <c r="H262" s="69"/>
      <c r="I262" s="69"/>
      <c r="J262" s="69"/>
    </row>
    <row r="263" spans="2:10">
      <c r="B263" s="69"/>
      <c r="C263" s="69"/>
      <c r="D263" s="69"/>
      <c r="E263" s="69"/>
      <c r="F263" s="70"/>
      <c r="G263" s="70"/>
      <c r="H263" s="69"/>
      <c r="I263" s="69"/>
      <c r="J263" s="69"/>
    </row>
    <row r="264" spans="2:10">
      <c r="B264" s="69"/>
      <c r="C264" s="69"/>
      <c r="D264" s="69"/>
      <c r="E264" s="69"/>
      <c r="F264" s="70"/>
      <c r="G264" s="70"/>
      <c r="H264" s="69"/>
      <c r="I264" s="69"/>
      <c r="J264" s="69"/>
    </row>
    <row r="265" spans="2:10">
      <c r="B265" s="69"/>
      <c r="C265" s="69"/>
      <c r="D265" s="69"/>
      <c r="E265" s="69"/>
      <c r="F265" s="70"/>
      <c r="G265" s="70"/>
      <c r="H265" s="69"/>
      <c r="I265" s="69"/>
      <c r="J265" s="69"/>
    </row>
    <row r="266" spans="2:10">
      <c r="B266" s="69"/>
      <c r="C266" s="69"/>
      <c r="D266" s="69"/>
      <c r="E266" s="69"/>
      <c r="F266" s="70"/>
      <c r="G266" s="70"/>
      <c r="H266" s="69"/>
      <c r="I266" s="69"/>
      <c r="J266" s="69"/>
    </row>
    <row r="267" spans="2:10">
      <c r="B267" s="69"/>
      <c r="C267" s="69"/>
      <c r="D267" s="69"/>
      <c r="E267" s="69"/>
      <c r="F267" s="70"/>
      <c r="G267" s="70"/>
      <c r="H267" s="69"/>
      <c r="I267" s="69"/>
      <c r="J267" s="69"/>
    </row>
    <row r="268" spans="2:10">
      <c r="B268" s="69"/>
      <c r="C268" s="69"/>
      <c r="D268" s="69"/>
      <c r="E268" s="69"/>
      <c r="F268" s="70"/>
      <c r="G268" s="70"/>
      <c r="H268" s="69"/>
      <c r="I268" s="69"/>
      <c r="J268" s="69"/>
    </row>
    <row r="269" spans="2:10">
      <c r="B269" s="69"/>
      <c r="C269" s="69"/>
      <c r="D269" s="69"/>
      <c r="E269" s="69"/>
      <c r="F269" s="70"/>
      <c r="G269" s="70"/>
      <c r="H269" s="69"/>
      <c r="I269" s="69"/>
      <c r="J269" s="69"/>
    </row>
    <row r="270" spans="2:10">
      <c r="B270" s="69"/>
      <c r="C270" s="69"/>
      <c r="D270" s="69"/>
      <c r="E270" s="69"/>
      <c r="F270" s="70"/>
      <c r="G270" s="70"/>
      <c r="H270" s="69"/>
      <c r="I270" s="69"/>
      <c r="J270" s="69"/>
    </row>
    <row r="271" spans="2:10">
      <c r="B271" s="69"/>
      <c r="C271" s="69"/>
      <c r="D271" s="69"/>
      <c r="E271" s="69"/>
      <c r="F271" s="70"/>
      <c r="G271" s="70"/>
      <c r="H271" s="69"/>
      <c r="I271" s="69"/>
      <c r="J271" s="69"/>
    </row>
    <row r="272" spans="2:10">
      <c r="B272" s="69"/>
      <c r="C272" s="69"/>
      <c r="D272" s="69"/>
      <c r="E272" s="69"/>
      <c r="F272" s="70"/>
      <c r="G272" s="70"/>
      <c r="H272" s="69"/>
      <c r="I272" s="69"/>
      <c r="J272" s="69"/>
    </row>
    <row r="273" spans="2:10">
      <c r="B273" s="69"/>
      <c r="C273" s="69"/>
      <c r="D273" s="69"/>
      <c r="E273" s="69"/>
      <c r="F273" s="70"/>
      <c r="G273" s="70"/>
      <c r="H273" s="69"/>
      <c r="I273" s="69"/>
      <c r="J273" s="69"/>
    </row>
    <row r="274" spans="2:10">
      <c r="B274" s="69"/>
      <c r="C274" s="69"/>
      <c r="D274" s="69"/>
      <c r="E274" s="69"/>
      <c r="F274" s="70"/>
      <c r="G274" s="70"/>
      <c r="H274" s="69"/>
      <c r="I274" s="69"/>
      <c r="J274" s="69"/>
    </row>
    <row r="275" spans="2:10">
      <c r="B275" s="69"/>
      <c r="C275" s="69"/>
      <c r="D275" s="69"/>
      <c r="E275" s="69"/>
      <c r="F275" s="70"/>
      <c r="G275" s="70"/>
      <c r="H275" s="69"/>
      <c r="I275" s="69"/>
      <c r="J275" s="69"/>
    </row>
    <row r="276" spans="2:10">
      <c r="B276" s="69"/>
      <c r="C276" s="69"/>
      <c r="D276" s="69"/>
      <c r="E276" s="69"/>
      <c r="F276" s="70"/>
      <c r="G276" s="70"/>
      <c r="H276" s="69"/>
      <c r="I276" s="69"/>
      <c r="J276" s="69"/>
    </row>
    <row r="277" spans="2:10">
      <c r="B277" s="69"/>
      <c r="C277" s="69"/>
      <c r="D277" s="69"/>
      <c r="E277" s="69"/>
      <c r="F277" s="70"/>
      <c r="G277" s="70"/>
      <c r="H277" s="69"/>
      <c r="I277" s="69"/>
      <c r="J277" s="69"/>
    </row>
    <row r="278" spans="2:10">
      <c r="B278" s="69"/>
      <c r="C278" s="69"/>
      <c r="D278" s="69"/>
      <c r="E278" s="69"/>
      <c r="F278" s="70"/>
      <c r="G278" s="70"/>
      <c r="H278" s="69"/>
      <c r="I278" s="69"/>
      <c r="J278" s="69"/>
    </row>
    <row r="279" spans="2:10">
      <c r="B279" s="69"/>
      <c r="C279" s="69"/>
      <c r="D279" s="69"/>
      <c r="E279" s="69"/>
      <c r="F279" s="70"/>
      <c r="G279" s="70"/>
      <c r="H279" s="69"/>
      <c r="I279" s="69"/>
      <c r="J279" s="69"/>
    </row>
    <row r="280" spans="2:10">
      <c r="B280" s="69"/>
      <c r="C280" s="69"/>
      <c r="D280" s="69"/>
      <c r="E280" s="69"/>
      <c r="F280" s="70"/>
      <c r="G280" s="70"/>
      <c r="H280" s="69"/>
      <c r="I280" s="69"/>
      <c r="J280" s="69"/>
    </row>
    <row r="281" spans="2:10">
      <c r="B281" s="69"/>
      <c r="C281" s="69"/>
      <c r="D281" s="69"/>
      <c r="E281" s="69"/>
      <c r="F281" s="70"/>
      <c r="G281" s="70"/>
      <c r="H281" s="69"/>
      <c r="I281" s="69"/>
      <c r="J281" s="69"/>
    </row>
    <row r="282" spans="2:10">
      <c r="B282" s="69"/>
      <c r="C282" s="69"/>
      <c r="D282" s="69"/>
      <c r="E282" s="69"/>
      <c r="F282" s="70"/>
      <c r="G282" s="70"/>
      <c r="H282" s="69"/>
      <c r="I282" s="69"/>
      <c r="J282" s="69"/>
    </row>
    <row r="283" spans="2:10">
      <c r="B283" s="69"/>
      <c r="C283" s="69"/>
      <c r="D283" s="69"/>
      <c r="E283" s="69"/>
      <c r="F283" s="70"/>
      <c r="G283" s="70"/>
      <c r="H283" s="69"/>
      <c r="I283" s="69"/>
      <c r="J283" s="69"/>
    </row>
    <row r="284" spans="2:10">
      <c r="B284" s="69"/>
      <c r="C284" s="69"/>
      <c r="D284" s="69"/>
      <c r="E284" s="69"/>
      <c r="F284" s="70"/>
      <c r="G284" s="70"/>
      <c r="H284" s="69"/>
      <c r="I284" s="69"/>
      <c r="J284" s="69"/>
    </row>
    <row r="285" spans="2:10">
      <c r="B285" s="69"/>
      <c r="C285" s="69"/>
      <c r="D285" s="69"/>
      <c r="E285" s="69"/>
      <c r="F285" s="70"/>
      <c r="G285" s="70"/>
      <c r="H285" s="69"/>
      <c r="I285" s="69"/>
      <c r="J285" s="69"/>
    </row>
    <row r="286" spans="2:10">
      <c r="B286" s="69"/>
      <c r="C286" s="69"/>
      <c r="D286" s="69"/>
      <c r="E286" s="69"/>
      <c r="F286" s="70"/>
      <c r="G286" s="70"/>
      <c r="H286" s="69"/>
      <c r="I286" s="69"/>
      <c r="J286" s="69"/>
    </row>
    <row r="287" spans="2:10">
      <c r="B287" s="69"/>
      <c r="C287" s="69"/>
      <c r="D287" s="69"/>
      <c r="E287" s="69"/>
      <c r="F287" s="70"/>
      <c r="G287" s="70"/>
      <c r="H287" s="69"/>
      <c r="I287" s="69"/>
      <c r="J287" s="69"/>
    </row>
    <row r="288" spans="2:10">
      <c r="B288" s="69"/>
      <c r="C288" s="69"/>
      <c r="D288" s="69"/>
      <c r="E288" s="69"/>
      <c r="F288" s="70"/>
      <c r="G288" s="70"/>
      <c r="H288" s="69"/>
      <c r="I288" s="69"/>
      <c r="J288" s="69"/>
    </row>
    <row r="289" spans="2:10">
      <c r="B289" s="69"/>
      <c r="C289" s="69"/>
      <c r="D289" s="69"/>
      <c r="E289" s="69"/>
      <c r="F289" s="70"/>
      <c r="G289" s="70"/>
      <c r="H289" s="69"/>
      <c r="I289" s="69"/>
      <c r="J289" s="69"/>
    </row>
    <row r="290" spans="2:10">
      <c r="B290" s="69"/>
      <c r="C290" s="69"/>
      <c r="D290" s="69"/>
      <c r="E290" s="69"/>
      <c r="F290" s="70"/>
      <c r="G290" s="70"/>
      <c r="H290" s="69"/>
      <c r="I290" s="69"/>
      <c r="J290" s="69"/>
    </row>
    <row r="291" spans="2:10">
      <c r="B291" s="69"/>
      <c r="C291" s="69"/>
      <c r="D291" s="69"/>
      <c r="E291" s="69"/>
      <c r="F291" s="70"/>
      <c r="G291" s="70"/>
      <c r="H291" s="69"/>
      <c r="I291" s="69"/>
      <c r="J291" s="69"/>
    </row>
    <row r="292" spans="2:10">
      <c r="B292" s="69"/>
      <c r="C292" s="69"/>
      <c r="D292" s="69"/>
      <c r="E292" s="69"/>
      <c r="F292" s="70"/>
      <c r="G292" s="70"/>
      <c r="H292" s="69"/>
      <c r="I292" s="69"/>
      <c r="J292" s="69"/>
    </row>
    <row r="293" spans="2:10">
      <c r="B293" s="69"/>
      <c r="C293" s="69"/>
      <c r="D293" s="69"/>
      <c r="E293" s="69"/>
      <c r="F293" s="70"/>
      <c r="G293" s="70"/>
      <c r="H293" s="69"/>
      <c r="I293" s="69"/>
      <c r="J293" s="69"/>
    </row>
    <row r="294" spans="2:10">
      <c r="B294" s="69"/>
      <c r="C294" s="69"/>
      <c r="D294" s="69"/>
      <c r="E294" s="69"/>
      <c r="F294" s="70"/>
      <c r="G294" s="70"/>
      <c r="H294" s="69"/>
      <c r="I294" s="69"/>
      <c r="J294" s="69"/>
    </row>
    <row r="295" spans="2:10">
      <c r="B295" s="69"/>
      <c r="C295" s="69"/>
      <c r="D295" s="69"/>
      <c r="E295" s="69"/>
      <c r="F295" s="70"/>
      <c r="G295" s="70"/>
      <c r="H295" s="69"/>
      <c r="I295" s="69"/>
      <c r="J295" s="69"/>
    </row>
    <row r="296" spans="2:10">
      <c r="B296" s="69"/>
      <c r="C296" s="69"/>
      <c r="D296" s="69"/>
      <c r="E296" s="69"/>
      <c r="F296" s="70"/>
      <c r="G296" s="70"/>
      <c r="H296" s="69"/>
      <c r="I296" s="69"/>
      <c r="J296" s="69"/>
    </row>
    <row r="297" spans="2:10">
      <c r="B297" s="69"/>
      <c r="C297" s="69"/>
      <c r="D297" s="69"/>
      <c r="E297" s="69"/>
      <c r="F297" s="70"/>
      <c r="G297" s="70"/>
      <c r="H297" s="69"/>
      <c r="I297" s="69"/>
      <c r="J297" s="69"/>
    </row>
    <row r="298" spans="2:10">
      <c r="B298" s="69"/>
      <c r="C298" s="69"/>
      <c r="D298" s="69"/>
      <c r="E298" s="69"/>
      <c r="F298" s="70"/>
      <c r="G298" s="70"/>
      <c r="H298" s="69"/>
      <c r="I298" s="69"/>
      <c r="J298" s="69"/>
    </row>
    <row r="299" spans="2:10">
      <c r="B299" s="69"/>
      <c r="C299" s="69"/>
      <c r="D299" s="69"/>
      <c r="E299" s="69"/>
      <c r="F299" s="70"/>
      <c r="G299" s="70"/>
      <c r="H299" s="69"/>
      <c r="I299" s="69"/>
      <c r="J299" s="69"/>
    </row>
    <row r="300" spans="2:10">
      <c r="B300" s="69"/>
      <c r="C300" s="69"/>
      <c r="D300" s="69"/>
      <c r="E300" s="69"/>
      <c r="F300" s="70"/>
      <c r="G300" s="70"/>
      <c r="H300" s="69"/>
      <c r="I300" s="69"/>
      <c r="J300" s="69"/>
    </row>
    <row r="301" spans="2:10">
      <c r="B301" s="69"/>
      <c r="C301" s="69"/>
      <c r="D301" s="69"/>
      <c r="E301" s="69"/>
      <c r="F301" s="70"/>
      <c r="G301" s="70"/>
      <c r="H301" s="69"/>
      <c r="I301" s="69"/>
      <c r="J301" s="69"/>
    </row>
    <row r="302" spans="2:10">
      <c r="B302" s="69"/>
      <c r="C302" s="69"/>
      <c r="D302" s="69"/>
      <c r="E302" s="69"/>
      <c r="F302" s="70"/>
      <c r="G302" s="70"/>
      <c r="H302" s="69"/>
      <c r="I302" s="69"/>
      <c r="J302" s="69"/>
    </row>
    <row r="303" spans="2:10">
      <c r="B303" s="69"/>
      <c r="C303" s="69"/>
      <c r="D303" s="69"/>
      <c r="E303" s="69"/>
      <c r="F303" s="70"/>
      <c r="G303" s="70"/>
      <c r="H303" s="69"/>
      <c r="I303" s="69"/>
      <c r="J303" s="69"/>
    </row>
    <row r="304" spans="2:10">
      <c r="B304" s="69"/>
      <c r="C304" s="69"/>
      <c r="D304" s="69"/>
      <c r="E304" s="69"/>
      <c r="F304" s="70"/>
      <c r="G304" s="70"/>
      <c r="H304" s="69"/>
      <c r="I304" s="69"/>
      <c r="J304" s="69"/>
    </row>
    <row r="305" spans="2:10">
      <c r="B305" s="69"/>
      <c r="C305" s="69"/>
      <c r="D305" s="69"/>
      <c r="E305" s="69"/>
      <c r="F305" s="70"/>
      <c r="G305" s="70"/>
      <c r="H305" s="69"/>
      <c r="I305" s="69"/>
      <c r="J305" s="69"/>
    </row>
    <row r="306" spans="2:10">
      <c r="B306" s="69"/>
      <c r="C306" s="69"/>
      <c r="D306" s="69"/>
      <c r="E306" s="69"/>
      <c r="F306" s="70"/>
      <c r="G306" s="70"/>
      <c r="H306" s="69"/>
      <c r="I306" s="69"/>
      <c r="J306" s="69"/>
    </row>
    <row r="307" spans="2:10">
      <c r="B307" s="69"/>
      <c r="C307" s="69"/>
      <c r="D307" s="69"/>
      <c r="E307" s="69"/>
      <c r="F307" s="70"/>
      <c r="G307" s="70"/>
      <c r="H307" s="69"/>
      <c r="I307" s="69"/>
      <c r="J307" s="69"/>
    </row>
    <row r="308" spans="2:10">
      <c r="B308" s="69"/>
      <c r="C308" s="69"/>
      <c r="D308" s="69"/>
      <c r="E308" s="69"/>
      <c r="F308" s="70"/>
      <c r="G308" s="70"/>
      <c r="H308" s="69"/>
      <c r="I308" s="69"/>
      <c r="J308" s="69"/>
    </row>
    <row r="309" spans="2:10">
      <c r="B309" s="69"/>
      <c r="C309" s="69"/>
      <c r="D309" s="69"/>
      <c r="E309" s="69"/>
      <c r="F309" s="70"/>
      <c r="G309" s="70"/>
      <c r="H309" s="69"/>
      <c r="I309" s="69"/>
      <c r="J309" s="69"/>
    </row>
    <row r="310" spans="2:10">
      <c r="B310" s="69"/>
      <c r="C310" s="69"/>
      <c r="D310" s="69"/>
      <c r="E310" s="69"/>
      <c r="F310" s="70"/>
      <c r="G310" s="70"/>
      <c r="H310" s="69"/>
      <c r="I310" s="69"/>
      <c r="J310" s="69"/>
    </row>
    <row r="311" spans="2:10">
      <c r="B311" s="69"/>
      <c r="C311" s="69"/>
      <c r="D311" s="69"/>
      <c r="E311" s="69"/>
      <c r="F311" s="70"/>
      <c r="G311" s="70"/>
      <c r="H311" s="69"/>
      <c r="I311" s="69"/>
      <c r="J311" s="69"/>
    </row>
    <row r="312" spans="2:10">
      <c r="B312" s="69"/>
      <c r="C312" s="69"/>
      <c r="D312" s="69"/>
      <c r="E312" s="69"/>
      <c r="F312" s="70"/>
      <c r="G312" s="70"/>
      <c r="H312" s="69"/>
      <c r="I312" s="69"/>
      <c r="J312" s="69"/>
    </row>
    <row r="313" spans="2:10">
      <c r="B313" s="69"/>
      <c r="C313" s="69"/>
      <c r="D313" s="69"/>
      <c r="E313" s="69"/>
      <c r="F313" s="70"/>
      <c r="G313" s="70"/>
      <c r="H313" s="69"/>
      <c r="I313" s="69"/>
      <c r="J313" s="69"/>
    </row>
    <row r="314" spans="2:10">
      <c r="B314" s="69"/>
      <c r="C314" s="69"/>
      <c r="D314" s="69"/>
      <c r="E314" s="69"/>
      <c r="F314" s="70"/>
      <c r="G314" s="70"/>
      <c r="H314" s="69"/>
      <c r="I314" s="69"/>
      <c r="J314" s="69"/>
    </row>
    <row r="315" spans="2:10">
      <c r="B315" s="69"/>
      <c r="C315" s="69"/>
      <c r="D315" s="69"/>
      <c r="E315" s="69"/>
      <c r="F315" s="70"/>
      <c r="G315" s="70"/>
      <c r="H315" s="69"/>
      <c r="I315" s="69"/>
      <c r="J315" s="69"/>
    </row>
    <row r="316" spans="2:10">
      <c r="B316" s="69"/>
      <c r="C316" s="69"/>
      <c r="D316" s="69"/>
      <c r="E316" s="69"/>
      <c r="F316" s="70"/>
      <c r="G316" s="70"/>
      <c r="H316" s="69"/>
      <c r="I316" s="69"/>
      <c r="J316" s="69"/>
    </row>
    <row r="317" spans="2:10">
      <c r="B317" s="69"/>
      <c r="C317" s="69"/>
      <c r="D317" s="69"/>
      <c r="E317" s="69"/>
      <c r="F317" s="70"/>
      <c r="G317" s="70"/>
      <c r="H317" s="69"/>
      <c r="I317" s="69"/>
      <c r="J317" s="69"/>
    </row>
    <row r="318" spans="2:10">
      <c r="B318" s="69"/>
      <c r="C318" s="69"/>
      <c r="D318" s="69"/>
      <c r="E318" s="69"/>
      <c r="F318" s="70"/>
      <c r="G318" s="70"/>
      <c r="H318" s="69"/>
      <c r="I318" s="69"/>
      <c r="J318" s="69"/>
    </row>
    <row r="319" spans="2:10">
      <c r="B319" s="69"/>
      <c r="C319" s="69"/>
      <c r="D319" s="69"/>
      <c r="E319" s="69"/>
      <c r="F319" s="70"/>
      <c r="G319" s="70"/>
      <c r="H319" s="69"/>
      <c r="I319" s="69"/>
      <c r="J319" s="69"/>
    </row>
    <row r="320" spans="2:10">
      <c r="B320" s="69"/>
      <c r="C320" s="69"/>
      <c r="D320" s="69"/>
      <c r="E320" s="69"/>
      <c r="F320" s="70"/>
      <c r="G320" s="70"/>
      <c r="H320" s="69"/>
      <c r="I320" s="69"/>
      <c r="J320" s="69"/>
    </row>
    <row r="321" spans="2:10">
      <c r="B321" s="69"/>
      <c r="C321" s="69"/>
      <c r="D321" s="69"/>
      <c r="E321" s="69"/>
      <c r="F321" s="70"/>
      <c r="G321" s="70"/>
      <c r="H321" s="69"/>
      <c r="I321" s="69"/>
      <c r="J321" s="69"/>
    </row>
    <row r="322" spans="2:10">
      <c r="B322" s="69"/>
      <c r="C322" s="69"/>
      <c r="D322" s="69"/>
      <c r="E322" s="69"/>
      <c r="F322" s="70"/>
      <c r="G322" s="70"/>
      <c r="H322" s="69"/>
      <c r="I322" s="69"/>
      <c r="J322" s="69"/>
    </row>
    <row r="323" spans="2:10">
      <c r="B323" s="69"/>
      <c r="C323" s="69"/>
      <c r="D323" s="69"/>
      <c r="E323" s="69"/>
      <c r="F323" s="70"/>
      <c r="G323" s="70"/>
      <c r="H323" s="69"/>
      <c r="I323" s="69"/>
      <c r="J323" s="69"/>
    </row>
    <row r="324" spans="2:10">
      <c r="B324" s="69"/>
      <c r="C324" s="69"/>
      <c r="D324" s="69"/>
      <c r="E324" s="69"/>
      <c r="F324" s="70"/>
      <c r="G324" s="70"/>
      <c r="H324" s="69"/>
      <c r="I324" s="69"/>
      <c r="J324" s="69"/>
    </row>
    <row r="325" spans="2:10">
      <c r="B325" s="69"/>
      <c r="C325" s="69"/>
      <c r="D325" s="69"/>
      <c r="E325" s="69"/>
      <c r="F325" s="70"/>
      <c r="G325" s="70"/>
      <c r="H325" s="69"/>
      <c r="I325" s="69"/>
      <c r="J325" s="69"/>
    </row>
    <row r="326" spans="2:10">
      <c r="B326" s="3"/>
      <c r="C326" s="3"/>
      <c r="D326" s="3"/>
      <c r="E326" s="3"/>
      <c r="F326" s="2"/>
      <c r="G326" s="2"/>
      <c r="H326" s="3"/>
      <c r="I326" s="3"/>
      <c r="J326" s="3"/>
    </row>
    <row r="327" spans="2:10">
      <c r="B327" s="3"/>
      <c r="C327" s="3"/>
      <c r="D327" s="3"/>
      <c r="E327" s="3"/>
      <c r="F327" s="2"/>
      <c r="G327" s="2"/>
      <c r="H327" s="3"/>
      <c r="I327" s="3"/>
      <c r="J327" s="3"/>
    </row>
    <row r="328" spans="2:10">
      <c r="B328" s="3"/>
      <c r="C328" s="3"/>
      <c r="D328" s="3"/>
      <c r="E328" s="3"/>
      <c r="F328" s="2"/>
      <c r="G328" s="2"/>
      <c r="H328" s="3"/>
      <c r="I328" s="3"/>
      <c r="J328" s="3"/>
    </row>
    <row r="329" spans="2:10">
      <c r="B329" s="3"/>
      <c r="C329" s="3"/>
      <c r="D329" s="3"/>
      <c r="E329" s="3"/>
      <c r="F329" s="2"/>
      <c r="G329" s="2"/>
      <c r="H329" s="3"/>
      <c r="I329" s="3"/>
      <c r="J329" s="3"/>
    </row>
    <row r="330" spans="2:10">
      <c r="B330" s="3"/>
      <c r="C330" s="3"/>
      <c r="D330" s="3"/>
      <c r="E330" s="3"/>
      <c r="F330" s="2"/>
      <c r="G330" s="2"/>
      <c r="H330" s="3"/>
      <c r="I330" s="3"/>
      <c r="J330" s="3"/>
    </row>
    <row r="331" spans="2:10">
      <c r="B331" s="3"/>
      <c r="C331" s="3"/>
      <c r="D331" s="3"/>
      <c r="E331" s="3"/>
      <c r="F331" s="2"/>
      <c r="G331" s="2"/>
      <c r="H331" s="3"/>
      <c r="I331" s="3"/>
      <c r="J331" s="3"/>
    </row>
    <row r="332" spans="2:10">
      <c r="B332" s="3"/>
      <c r="C332" s="3"/>
      <c r="D332" s="3"/>
      <c r="E332" s="3"/>
      <c r="F332" s="2"/>
      <c r="G332" s="2"/>
      <c r="H332" s="3"/>
      <c r="I332" s="3"/>
      <c r="J332" s="3"/>
    </row>
    <row r="333" spans="2:10">
      <c r="B333" s="3"/>
      <c r="C333" s="3"/>
      <c r="D333" s="3"/>
      <c r="E333" s="3"/>
      <c r="F333" s="2"/>
      <c r="G333" s="2"/>
      <c r="H333" s="3"/>
      <c r="I333" s="3"/>
      <c r="J333" s="3"/>
    </row>
  </sheetData>
  <mergeCells count="10">
    <mergeCell ref="B1:J1"/>
    <mergeCell ref="B3:J3"/>
    <mergeCell ref="B4:J4"/>
    <mergeCell ref="B5:J5"/>
    <mergeCell ref="B6:B7"/>
    <mergeCell ref="C6:D6"/>
    <mergeCell ref="E6:E7"/>
    <mergeCell ref="F6:G6"/>
    <mergeCell ref="H6:H7"/>
    <mergeCell ref="I6:J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7FFE-42B0-4B18-AC13-F5A3774F6DD0}">
  <dimension ref="A1:N277"/>
  <sheetViews>
    <sheetView showGridLines="0" topLeftCell="B1" zoomScaleNormal="100" workbookViewId="0">
      <pane xSplit="1" ySplit="7" topLeftCell="C64" activePane="bottomRight" state="frozen"/>
      <selection activeCell="B1" sqref="B1"/>
      <selection pane="topRight" activeCell="C1" sqref="C1"/>
      <selection pane="bottomLeft" activeCell="B8" sqref="B8"/>
      <selection pane="bottomRight" activeCell="B31" sqref="B31"/>
    </sheetView>
  </sheetViews>
  <sheetFormatPr baseColWidth="10" defaultColWidth="11.42578125" defaultRowHeight="12.75"/>
  <cols>
    <col min="1" max="1" width="3.42578125" customWidth="1"/>
    <col min="2" max="2" width="92.5703125" customWidth="1"/>
    <col min="3" max="3" width="15.28515625" customWidth="1"/>
    <col min="4" max="4" width="15" customWidth="1"/>
    <col min="5" max="5" width="15.140625" customWidth="1"/>
    <col min="6" max="7" width="10.5703125" style="79" customWidth="1"/>
    <col min="8" max="8" width="17" customWidth="1"/>
    <col min="9" max="9" width="12" bestFit="1" customWidth="1"/>
    <col min="10" max="10" width="12.42578125" bestFit="1" customWidth="1"/>
    <col min="11" max="11" width="13.85546875" bestFit="1" customWidth="1"/>
  </cols>
  <sheetData>
    <row r="1" spans="2:14" ht="15.75">
      <c r="B1" s="4" t="s">
        <v>91</v>
      </c>
      <c r="C1" s="4"/>
      <c r="D1" s="4"/>
      <c r="E1" s="4"/>
      <c r="F1" s="4"/>
      <c r="G1" s="4"/>
      <c r="H1" s="4"/>
      <c r="I1" s="4"/>
      <c r="J1" s="4"/>
    </row>
    <row r="2" spans="2:14" ht="14.25" customHeight="1">
      <c r="B2" s="5"/>
      <c r="C2" s="5"/>
      <c r="D2" s="5"/>
      <c r="E2" s="5"/>
      <c r="F2" s="135"/>
      <c r="G2" s="135"/>
      <c r="H2" s="5"/>
      <c r="I2" s="5"/>
      <c r="J2" s="5"/>
    </row>
    <row r="3" spans="2:14" s="112" customFormat="1" ht="15">
      <c r="B3" s="8" t="s">
        <v>162</v>
      </c>
      <c r="C3" s="8"/>
      <c r="D3" s="8"/>
      <c r="E3" s="8"/>
      <c r="F3" s="8"/>
      <c r="G3" s="8"/>
      <c r="H3" s="8"/>
      <c r="I3" s="8"/>
      <c r="J3" s="8"/>
    </row>
    <row r="4" spans="2:14" s="112" customFormat="1" ht="17.25" customHeight="1">
      <c r="B4" s="9" t="s">
        <v>163</v>
      </c>
      <c r="C4" s="9"/>
      <c r="D4" s="9"/>
      <c r="E4" s="9"/>
      <c r="F4" s="9"/>
      <c r="G4" s="9"/>
      <c r="H4" s="9"/>
      <c r="I4" s="9"/>
      <c r="J4" s="9"/>
    </row>
    <row r="5" spans="2:14" s="112" customFormat="1" ht="14.25" customHeight="1">
      <c r="B5" s="9" t="s">
        <v>94</v>
      </c>
      <c r="C5" s="9"/>
      <c r="D5" s="9"/>
      <c r="E5" s="9"/>
      <c r="F5" s="9"/>
      <c r="G5" s="9"/>
      <c r="H5" s="9"/>
      <c r="I5" s="9"/>
      <c r="J5" s="9"/>
    </row>
    <row r="6" spans="2:14" s="112" customFormat="1" ht="22.5" customHeight="1">
      <c r="B6" s="81" t="s">
        <v>4</v>
      </c>
      <c r="C6" s="82">
        <v>2024</v>
      </c>
      <c r="D6" s="83"/>
      <c r="E6" s="81">
        <v>2024</v>
      </c>
      <c r="F6" s="82">
        <v>2025</v>
      </c>
      <c r="G6" s="83"/>
      <c r="H6" s="81">
        <v>2025</v>
      </c>
      <c r="I6" s="82" t="s">
        <v>5</v>
      </c>
      <c r="J6" s="84"/>
    </row>
    <row r="7" spans="2:14" ht="24" customHeight="1">
      <c r="B7" s="136"/>
      <c r="C7" s="137" t="s">
        <v>6</v>
      </c>
      <c r="D7" s="137" t="s">
        <v>7</v>
      </c>
      <c r="E7" s="136"/>
      <c r="F7" s="137" t="s">
        <v>6</v>
      </c>
      <c r="G7" s="137" t="s">
        <v>7</v>
      </c>
      <c r="H7" s="136"/>
      <c r="I7" s="138" t="s">
        <v>8</v>
      </c>
      <c r="J7" s="139" t="s">
        <v>9</v>
      </c>
    </row>
    <row r="8" spans="2:14" ht="18" customHeight="1">
      <c r="B8" s="18" t="s">
        <v>10</v>
      </c>
      <c r="C8" s="19">
        <f>+C9+C17+C29+C15</f>
        <v>3412.1</v>
      </c>
      <c r="D8" s="19">
        <f t="shared" ref="D8:H8" si="0">+D9+D17+D29+D15</f>
        <v>2945</v>
      </c>
      <c r="E8" s="19">
        <f t="shared" si="0"/>
        <v>6357.0999999999995</v>
      </c>
      <c r="F8" s="19">
        <f t="shared" si="0"/>
        <v>2400</v>
      </c>
      <c r="G8" s="19">
        <f t="shared" si="0"/>
        <v>2336.6000000000004</v>
      </c>
      <c r="H8" s="19">
        <f t="shared" si="0"/>
        <v>4736.6000000000004</v>
      </c>
      <c r="I8" s="141">
        <f t="shared" ref="I8:I35" si="1">+H8-E8</f>
        <v>-1620.4999999999991</v>
      </c>
      <c r="J8" s="141">
        <f t="shared" ref="J8:J13" si="2">+I8/E8*100</f>
        <v>-25.49118308662754</v>
      </c>
      <c r="L8" s="239"/>
      <c r="M8" s="239"/>
      <c r="N8" s="239"/>
    </row>
    <row r="9" spans="2:14" ht="18" customHeight="1">
      <c r="B9" s="142" t="s">
        <v>11</v>
      </c>
      <c r="C9" s="36">
        <f>+C10</f>
        <v>25.2</v>
      </c>
      <c r="D9" s="36">
        <f t="shared" ref="D9:G10" si="3">+D10</f>
        <v>21.1</v>
      </c>
      <c r="E9" s="36">
        <f t="shared" si="3"/>
        <v>46.3</v>
      </c>
      <c r="F9" s="36">
        <f t="shared" si="3"/>
        <v>10.5</v>
      </c>
      <c r="G9" s="36">
        <f t="shared" si="3"/>
        <v>12.3</v>
      </c>
      <c r="H9" s="36">
        <f>+H10</f>
        <v>22.8</v>
      </c>
      <c r="I9" s="93">
        <f t="shared" si="1"/>
        <v>-23.499999999999996</v>
      </c>
      <c r="J9" s="93">
        <f t="shared" si="2"/>
        <v>-50.755939524838013</v>
      </c>
      <c r="L9" s="239"/>
      <c r="M9" s="239"/>
      <c r="N9" s="239"/>
    </row>
    <row r="10" spans="2:14" ht="18" customHeight="1">
      <c r="B10" s="142" t="s">
        <v>77</v>
      </c>
      <c r="C10" s="36">
        <f>+C11</f>
        <v>25.2</v>
      </c>
      <c r="D10" s="36">
        <f t="shared" si="3"/>
        <v>21.1</v>
      </c>
      <c r="E10" s="36">
        <f t="shared" si="3"/>
        <v>46.3</v>
      </c>
      <c r="F10" s="36">
        <f t="shared" si="3"/>
        <v>10.5</v>
      </c>
      <c r="G10" s="36">
        <f t="shared" si="3"/>
        <v>12.3</v>
      </c>
      <c r="H10" s="36">
        <f>+H11</f>
        <v>22.8</v>
      </c>
      <c r="I10" s="93">
        <f t="shared" si="1"/>
        <v>-23.499999999999996</v>
      </c>
      <c r="J10" s="93">
        <f t="shared" si="2"/>
        <v>-50.755939524838013</v>
      </c>
      <c r="L10" s="239"/>
      <c r="M10" s="239"/>
      <c r="N10" s="239"/>
    </row>
    <row r="11" spans="2:14" ht="18" customHeight="1">
      <c r="B11" s="143" t="s">
        <v>98</v>
      </c>
      <c r="C11" s="36">
        <f>+C12+C14</f>
        <v>25.2</v>
      </c>
      <c r="D11" s="36">
        <f t="shared" ref="D11:G11" si="4">+D12+D14</f>
        <v>21.1</v>
      </c>
      <c r="E11" s="36">
        <f t="shared" si="4"/>
        <v>46.3</v>
      </c>
      <c r="F11" s="36">
        <f t="shared" si="4"/>
        <v>10.5</v>
      </c>
      <c r="G11" s="36">
        <f t="shared" si="4"/>
        <v>12.3</v>
      </c>
      <c r="H11" s="36">
        <f>+H12+H14</f>
        <v>22.8</v>
      </c>
      <c r="I11" s="93">
        <f t="shared" si="1"/>
        <v>-23.499999999999996</v>
      </c>
      <c r="J11" s="93">
        <f t="shared" si="2"/>
        <v>-50.755939524838013</v>
      </c>
      <c r="L11" s="239"/>
      <c r="M11" s="239"/>
      <c r="N11" s="239"/>
    </row>
    <row r="12" spans="2:14" ht="18" customHeight="1">
      <c r="B12" s="143" t="s">
        <v>99</v>
      </c>
      <c r="C12" s="36">
        <f t="shared" ref="C12:G12" si="5">+C13</f>
        <v>25.2</v>
      </c>
      <c r="D12" s="36">
        <f t="shared" si="5"/>
        <v>21.1</v>
      </c>
      <c r="E12" s="36">
        <f t="shared" si="5"/>
        <v>46.3</v>
      </c>
      <c r="F12" s="36">
        <f t="shared" si="5"/>
        <v>10.5</v>
      </c>
      <c r="G12" s="36">
        <f t="shared" si="5"/>
        <v>12.3</v>
      </c>
      <c r="H12" s="36">
        <f>+H13</f>
        <v>22.8</v>
      </c>
      <c r="I12" s="93">
        <f t="shared" si="1"/>
        <v>-23.499999999999996</v>
      </c>
      <c r="J12" s="93">
        <f t="shared" si="2"/>
        <v>-50.755939524838013</v>
      </c>
      <c r="L12" s="239"/>
      <c r="M12" s="239"/>
      <c r="N12" s="239"/>
    </row>
    <row r="13" spans="2:14" ht="18" customHeight="1">
      <c r="B13" s="27" t="s">
        <v>164</v>
      </c>
      <c r="C13" s="145">
        <f>+[1]PP!C41</f>
        <v>25.2</v>
      </c>
      <c r="D13" s="145">
        <f>+[1]PP!D41</f>
        <v>21.1</v>
      </c>
      <c r="E13" s="145">
        <f>SUM(C13:D13)</f>
        <v>46.3</v>
      </c>
      <c r="F13" s="145">
        <f>+[1]PP!F41</f>
        <v>10.5</v>
      </c>
      <c r="G13" s="145">
        <f>+[1]PP!G41</f>
        <v>12.3</v>
      </c>
      <c r="H13" s="145">
        <f>SUM(F13:G13)</f>
        <v>22.8</v>
      </c>
      <c r="I13" s="106">
        <f t="shared" si="1"/>
        <v>-23.499999999999996</v>
      </c>
      <c r="J13" s="106">
        <f t="shared" si="2"/>
        <v>-50.755939524838013</v>
      </c>
      <c r="L13" s="239"/>
      <c r="M13" s="239"/>
      <c r="N13" s="239"/>
    </row>
    <row r="14" spans="2:14" ht="18" customHeight="1">
      <c r="B14" s="27" t="s">
        <v>165</v>
      </c>
      <c r="C14" s="145">
        <v>0</v>
      </c>
      <c r="D14" s="145">
        <v>0</v>
      </c>
      <c r="E14" s="145">
        <f>SUM(C14:D14)</f>
        <v>0</v>
      </c>
      <c r="F14" s="145">
        <v>0</v>
      </c>
      <c r="G14" s="145">
        <v>0</v>
      </c>
      <c r="H14" s="145">
        <f>SUM(F14:G14)</f>
        <v>0</v>
      </c>
      <c r="I14" s="106">
        <f t="shared" si="1"/>
        <v>0</v>
      </c>
      <c r="J14" s="160">
        <v>0</v>
      </c>
      <c r="L14" s="239"/>
      <c r="M14" s="239"/>
      <c r="N14" s="239"/>
    </row>
    <row r="15" spans="2:14" ht="18" customHeight="1">
      <c r="B15" s="154" t="s">
        <v>105</v>
      </c>
      <c r="C15" s="91">
        <f>+C16</f>
        <v>0</v>
      </c>
      <c r="D15" s="91">
        <f>+D16</f>
        <v>0</v>
      </c>
      <c r="E15" s="91">
        <f>+E16</f>
        <v>0</v>
      </c>
      <c r="F15" s="91">
        <f t="shared" ref="F15:I15" si="6">+F16</f>
        <v>0.9</v>
      </c>
      <c r="G15" s="91">
        <f t="shared" si="6"/>
        <v>0</v>
      </c>
      <c r="H15" s="91">
        <f t="shared" si="6"/>
        <v>0.9</v>
      </c>
      <c r="I15" s="91">
        <f t="shared" si="6"/>
        <v>0.9</v>
      </c>
      <c r="J15" s="257">
        <v>0</v>
      </c>
      <c r="L15" s="239"/>
      <c r="M15" s="239"/>
      <c r="N15" s="239"/>
    </row>
    <row r="16" spans="2:14" ht="18" customHeight="1">
      <c r="B16" s="258" t="s">
        <v>166</v>
      </c>
      <c r="C16" s="145">
        <v>0</v>
      </c>
      <c r="D16" s="145">
        <v>0</v>
      </c>
      <c r="E16" s="145">
        <f>SUM(C16:D16)</f>
        <v>0</v>
      </c>
      <c r="F16" s="145">
        <v>0.9</v>
      </c>
      <c r="G16" s="145">
        <v>0</v>
      </c>
      <c r="H16" s="145">
        <f>SUM(F16:G16)</f>
        <v>0.9</v>
      </c>
      <c r="I16" s="106">
        <f t="shared" ref="I16" si="7">+H16-E16</f>
        <v>0.9</v>
      </c>
      <c r="J16" s="160">
        <v>0</v>
      </c>
      <c r="L16" s="239"/>
      <c r="M16" s="239"/>
      <c r="N16" s="239"/>
    </row>
    <row r="17" spans="1:14" ht="18" customHeight="1">
      <c r="B17" s="153" t="s">
        <v>107</v>
      </c>
      <c r="C17" s="36">
        <f t="shared" ref="C17:G17" si="8">+C18+C25</f>
        <v>3285.9</v>
      </c>
      <c r="D17" s="36">
        <f t="shared" si="8"/>
        <v>2853.5</v>
      </c>
      <c r="E17" s="36">
        <f t="shared" si="8"/>
        <v>6139.4</v>
      </c>
      <c r="F17" s="36">
        <f t="shared" si="8"/>
        <v>2299.9</v>
      </c>
      <c r="G17" s="36">
        <f t="shared" si="8"/>
        <v>2255.4</v>
      </c>
      <c r="H17" s="36">
        <f>+H18+H25</f>
        <v>4555.3</v>
      </c>
      <c r="I17" s="93">
        <f t="shared" si="1"/>
        <v>-1584.0999999999995</v>
      </c>
      <c r="J17" s="93">
        <f>+I17/E17*100</f>
        <v>-25.802195654298458</v>
      </c>
      <c r="L17" s="239"/>
      <c r="M17" s="239"/>
      <c r="N17" s="239"/>
    </row>
    <row r="18" spans="1:14" ht="18" customHeight="1">
      <c r="B18" s="143" t="s">
        <v>49</v>
      </c>
      <c r="C18" s="36">
        <f t="shared" ref="C18:G18" si="9">+C19+C23</f>
        <v>3086.1</v>
      </c>
      <c r="D18" s="93">
        <f t="shared" si="9"/>
        <v>2777</v>
      </c>
      <c r="E18" s="91">
        <f t="shared" si="9"/>
        <v>5863.0999999999995</v>
      </c>
      <c r="F18" s="36">
        <f t="shared" si="9"/>
        <v>2192.8000000000002</v>
      </c>
      <c r="G18" s="93">
        <f t="shared" si="9"/>
        <v>2174.5</v>
      </c>
      <c r="H18" s="93">
        <f>+H19+H23</f>
        <v>4367.3</v>
      </c>
      <c r="I18" s="93">
        <f t="shared" si="1"/>
        <v>-1495.7999999999993</v>
      </c>
      <c r="J18" s="93">
        <f>+I18/E18*100</f>
        <v>-25.512101106922948</v>
      </c>
      <c r="L18" s="239"/>
      <c r="M18" s="239"/>
      <c r="N18" s="239"/>
    </row>
    <row r="19" spans="1:14" ht="18" customHeight="1">
      <c r="B19" s="146" t="s">
        <v>50</v>
      </c>
      <c r="C19" s="93">
        <f t="shared" ref="C19:G19" si="10">+C20+C22</f>
        <v>204.2</v>
      </c>
      <c r="D19" s="93">
        <f t="shared" si="10"/>
        <v>167</v>
      </c>
      <c r="E19" s="93">
        <f t="shared" si="10"/>
        <v>371.2</v>
      </c>
      <c r="F19" s="93">
        <f t="shared" si="10"/>
        <v>32.299999999999997</v>
      </c>
      <c r="G19" s="93">
        <f t="shared" si="10"/>
        <v>180.2</v>
      </c>
      <c r="H19" s="93">
        <f>+H20+H22</f>
        <v>212.49999999999997</v>
      </c>
      <c r="I19" s="93">
        <f t="shared" si="1"/>
        <v>-158.70000000000002</v>
      </c>
      <c r="J19" s="93">
        <f>+I19/E19*100</f>
        <v>-42.753232758620697</v>
      </c>
      <c r="L19" s="239"/>
      <c r="M19" s="239"/>
      <c r="N19" s="239"/>
    </row>
    <row r="20" spans="1:14" s="32" customFormat="1" ht="18" customHeight="1">
      <c r="B20" s="259" t="s">
        <v>108</v>
      </c>
      <c r="C20" s="163">
        <f>+C21</f>
        <v>2.2000000000000002</v>
      </c>
      <c r="D20" s="163">
        <f t="shared" ref="D20:G20" si="11">+D21</f>
        <v>28.5</v>
      </c>
      <c r="E20" s="163">
        <f t="shared" si="11"/>
        <v>30.7</v>
      </c>
      <c r="F20" s="163">
        <f t="shared" si="11"/>
        <v>10.1</v>
      </c>
      <c r="G20" s="163">
        <f t="shared" si="11"/>
        <v>36.5</v>
      </c>
      <c r="H20" s="163">
        <f>+H21</f>
        <v>46.6</v>
      </c>
      <c r="I20" s="164">
        <f t="shared" si="1"/>
        <v>15.900000000000002</v>
      </c>
      <c r="J20" s="165">
        <v>0</v>
      </c>
      <c r="L20" s="239"/>
      <c r="M20" s="239"/>
      <c r="N20" s="239"/>
    </row>
    <row r="21" spans="1:14" ht="18" customHeight="1">
      <c r="B21" s="260" t="s">
        <v>167</v>
      </c>
      <c r="C21" s="106">
        <f>+[1]PP!C66</f>
        <v>2.2000000000000002</v>
      </c>
      <c r="D21" s="106">
        <f>+[1]PP!D66</f>
        <v>28.5</v>
      </c>
      <c r="E21" s="106">
        <f>SUM(C21:D21)</f>
        <v>30.7</v>
      </c>
      <c r="F21" s="106">
        <f>+[1]PP!F66</f>
        <v>10.1</v>
      </c>
      <c r="G21" s="106">
        <f>+[1]PP!G66</f>
        <v>36.5</v>
      </c>
      <c r="H21" s="106">
        <f>SUM(F21:G21)</f>
        <v>46.6</v>
      </c>
      <c r="I21" s="106">
        <f t="shared" si="1"/>
        <v>15.900000000000002</v>
      </c>
      <c r="J21" s="261">
        <f t="shared" ref="J21:J31" si="12">+I21/E21*100</f>
        <v>51.791530944625421</v>
      </c>
      <c r="L21" s="239"/>
      <c r="M21" s="239"/>
      <c r="N21" s="239"/>
    </row>
    <row r="22" spans="1:14" ht="18" customHeight="1">
      <c r="B22" s="171" t="s">
        <v>168</v>
      </c>
      <c r="C22" s="106">
        <f>+[1]PP!C67</f>
        <v>202</v>
      </c>
      <c r="D22" s="106">
        <f>+[1]PP!D67</f>
        <v>138.5</v>
      </c>
      <c r="E22" s="106">
        <f>SUM(C22:D22)</f>
        <v>340.5</v>
      </c>
      <c r="F22" s="106">
        <f>+[1]PP!F67</f>
        <v>22.2</v>
      </c>
      <c r="G22" s="106">
        <f>+[1]PP!G67</f>
        <v>143.69999999999999</v>
      </c>
      <c r="H22" s="106">
        <f>SUM(F22:G22)</f>
        <v>165.89999999999998</v>
      </c>
      <c r="I22" s="106">
        <f t="shared" si="1"/>
        <v>-174.60000000000002</v>
      </c>
      <c r="J22" s="261">
        <f t="shared" si="12"/>
        <v>-51.277533039647579</v>
      </c>
      <c r="L22" s="239"/>
      <c r="M22" s="239"/>
      <c r="N22" s="239"/>
    </row>
    <row r="23" spans="1:14" ht="18" customHeight="1">
      <c r="B23" s="146" t="s">
        <v>51</v>
      </c>
      <c r="C23" s="93">
        <f t="shared" ref="C23:G23" si="13">SUM(C24:C24)</f>
        <v>2881.9</v>
      </c>
      <c r="D23" s="93">
        <f t="shared" si="13"/>
        <v>2610</v>
      </c>
      <c r="E23" s="93">
        <f t="shared" si="13"/>
        <v>5491.9</v>
      </c>
      <c r="F23" s="93">
        <f t="shared" si="13"/>
        <v>2160.5</v>
      </c>
      <c r="G23" s="93">
        <f t="shared" si="13"/>
        <v>1994.3</v>
      </c>
      <c r="H23" s="93">
        <f>SUM(H24:H24)</f>
        <v>4154.8</v>
      </c>
      <c r="I23" s="93">
        <f t="shared" si="1"/>
        <v>-1337.0999999999995</v>
      </c>
      <c r="J23" s="93">
        <f t="shared" si="12"/>
        <v>-24.346765236074937</v>
      </c>
      <c r="L23" s="239"/>
      <c r="M23" s="239"/>
      <c r="N23" s="239"/>
    </row>
    <row r="24" spans="1:14" ht="18" customHeight="1">
      <c r="B24" s="171" t="s">
        <v>169</v>
      </c>
      <c r="C24" s="106">
        <f>+[1]PP!C71</f>
        <v>2881.9</v>
      </c>
      <c r="D24" s="106">
        <f>+[1]PP!D71</f>
        <v>2610</v>
      </c>
      <c r="E24" s="145">
        <f>SUM(C24:D24)</f>
        <v>5491.9</v>
      </c>
      <c r="F24" s="106">
        <f>+[1]PP!F71</f>
        <v>2160.5</v>
      </c>
      <c r="G24" s="106">
        <f>+[1]PP!G71</f>
        <v>1994.3</v>
      </c>
      <c r="H24" s="106">
        <f>SUM(F24:G24)</f>
        <v>4154.8</v>
      </c>
      <c r="I24" s="106">
        <f t="shared" si="1"/>
        <v>-1337.0999999999995</v>
      </c>
      <c r="J24" s="106">
        <f t="shared" si="12"/>
        <v>-24.346765236074937</v>
      </c>
      <c r="L24" s="239"/>
      <c r="M24" s="239"/>
      <c r="N24" s="239"/>
    </row>
    <row r="25" spans="1:14" ht="18" customHeight="1">
      <c r="B25" s="146" t="s">
        <v>54</v>
      </c>
      <c r="C25" s="93">
        <f t="shared" ref="C25:G25" si="14">SUM(C26:C28)</f>
        <v>199.8</v>
      </c>
      <c r="D25" s="93">
        <f t="shared" si="14"/>
        <v>76.5</v>
      </c>
      <c r="E25" s="93">
        <f t="shared" si="14"/>
        <v>276.3</v>
      </c>
      <c r="F25" s="93">
        <f t="shared" si="14"/>
        <v>107.1</v>
      </c>
      <c r="G25" s="93">
        <f t="shared" si="14"/>
        <v>80.900000000000006</v>
      </c>
      <c r="H25" s="93">
        <f>SUM(H26:H28)</f>
        <v>188</v>
      </c>
      <c r="I25" s="93">
        <f t="shared" si="1"/>
        <v>-88.300000000000011</v>
      </c>
      <c r="J25" s="93">
        <f t="shared" si="12"/>
        <v>-31.958016648570396</v>
      </c>
      <c r="K25" s="20"/>
      <c r="L25" s="239"/>
      <c r="M25" s="239"/>
      <c r="N25" s="239"/>
    </row>
    <row r="26" spans="1:14" ht="18" customHeight="1">
      <c r="A26">
        <v>0</v>
      </c>
      <c r="B26" s="171" t="s">
        <v>170</v>
      </c>
      <c r="C26" s="149">
        <v>3.4</v>
      </c>
      <c r="D26" s="149">
        <v>3.8</v>
      </c>
      <c r="E26" s="145">
        <f>SUM(C26:D26)</f>
        <v>7.1999999999999993</v>
      </c>
      <c r="F26" s="106">
        <f>+[1]PP!F78</f>
        <v>4.3</v>
      </c>
      <c r="G26" s="106">
        <f>+[1]PP!G78</f>
        <v>3.4</v>
      </c>
      <c r="H26" s="106">
        <f>SUM(F26:G26)</f>
        <v>7.6999999999999993</v>
      </c>
      <c r="I26" s="106">
        <f t="shared" si="1"/>
        <v>0.5</v>
      </c>
      <c r="J26" s="106">
        <f t="shared" si="12"/>
        <v>6.9444444444444446</v>
      </c>
      <c r="K26" s="20"/>
      <c r="L26" s="239"/>
      <c r="M26" s="239"/>
      <c r="N26" s="239"/>
    </row>
    <row r="27" spans="1:14" ht="18" customHeight="1">
      <c r="B27" s="171" t="s">
        <v>171</v>
      </c>
      <c r="C27" s="149">
        <v>164.4</v>
      </c>
      <c r="D27" s="149">
        <v>48.5</v>
      </c>
      <c r="E27" s="145">
        <f>SUM(C27:D27)</f>
        <v>212.9</v>
      </c>
      <c r="F27" s="106">
        <v>41.8</v>
      </c>
      <c r="G27" s="106">
        <v>28.6</v>
      </c>
      <c r="H27" s="106">
        <f>SUM(F27:G27)</f>
        <v>70.400000000000006</v>
      </c>
      <c r="I27" s="106">
        <f t="shared" si="1"/>
        <v>-142.5</v>
      </c>
      <c r="J27" s="106">
        <f t="shared" si="12"/>
        <v>-66.93283231564115</v>
      </c>
      <c r="K27" s="20"/>
      <c r="L27" s="239"/>
      <c r="M27" s="239"/>
      <c r="N27" s="239"/>
    </row>
    <row r="28" spans="1:14" ht="18" customHeight="1">
      <c r="B28" s="171" t="s">
        <v>172</v>
      </c>
      <c r="C28" s="149">
        <v>32</v>
      </c>
      <c r="D28" s="149">
        <v>24.2</v>
      </c>
      <c r="E28" s="145">
        <f>SUM(C28:D28)</f>
        <v>56.2</v>
      </c>
      <c r="F28" s="106">
        <v>61</v>
      </c>
      <c r="G28" s="106">
        <v>48.9</v>
      </c>
      <c r="H28" s="106">
        <f>SUM(F28:G28)</f>
        <v>109.9</v>
      </c>
      <c r="I28" s="106">
        <f t="shared" si="1"/>
        <v>53.7</v>
      </c>
      <c r="J28" s="106">
        <f t="shared" si="12"/>
        <v>95.55160142348754</v>
      </c>
      <c r="K28" s="20"/>
      <c r="L28" s="239"/>
      <c r="M28" s="239"/>
      <c r="N28" s="239"/>
    </row>
    <row r="29" spans="1:14" ht="18" customHeight="1">
      <c r="B29" s="153" t="s">
        <v>113</v>
      </c>
      <c r="C29" s="93">
        <f t="shared" ref="C29:G29" si="15">+C30+C32</f>
        <v>101</v>
      </c>
      <c r="D29" s="93">
        <f t="shared" si="15"/>
        <v>70.400000000000006</v>
      </c>
      <c r="E29" s="93">
        <f t="shared" si="15"/>
        <v>171.4</v>
      </c>
      <c r="F29" s="93">
        <f t="shared" si="15"/>
        <v>88.7</v>
      </c>
      <c r="G29" s="93">
        <f t="shared" si="15"/>
        <v>68.900000000000006</v>
      </c>
      <c r="H29" s="93">
        <f>+H30+H32</f>
        <v>157.60000000000002</v>
      </c>
      <c r="I29" s="93">
        <f t="shared" si="1"/>
        <v>-13.799999999999983</v>
      </c>
      <c r="J29" s="93">
        <f t="shared" si="12"/>
        <v>-8.051341890315042</v>
      </c>
      <c r="K29" s="20"/>
      <c r="L29" s="239"/>
      <c r="M29" s="239"/>
      <c r="N29" s="239"/>
    </row>
    <row r="30" spans="1:14" ht="18" customHeight="1">
      <c r="B30" s="143" t="s">
        <v>59</v>
      </c>
      <c r="C30" s="164">
        <f t="shared" ref="C30:D30" si="16">+C31</f>
        <v>101</v>
      </c>
      <c r="D30" s="164">
        <f t="shared" si="16"/>
        <v>70.400000000000006</v>
      </c>
      <c r="E30" s="91">
        <f>SUM(C30:D30)</f>
        <v>171.4</v>
      </c>
      <c r="F30" s="164">
        <f>+F31</f>
        <v>88.7</v>
      </c>
      <c r="G30" s="164">
        <f t="shared" ref="G30" si="17">+G31</f>
        <v>68.900000000000006</v>
      </c>
      <c r="H30" s="164">
        <f>SUM(F30:G30)</f>
        <v>157.60000000000002</v>
      </c>
      <c r="I30" s="93">
        <f t="shared" si="1"/>
        <v>-13.799999999999983</v>
      </c>
      <c r="J30" s="164">
        <f t="shared" si="12"/>
        <v>-8.051341890315042</v>
      </c>
      <c r="K30" s="20"/>
      <c r="L30" s="239"/>
      <c r="M30" s="239"/>
      <c r="N30" s="239"/>
    </row>
    <row r="31" spans="1:14" ht="18" customHeight="1">
      <c r="B31" s="27" t="s">
        <v>173</v>
      </c>
      <c r="C31" s="176">
        <f>+[1]PP!C89</f>
        <v>101</v>
      </c>
      <c r="D31" s="176">
        <f>+[1]PP!D89</f>
        <v>70.400000000000006</v>
      </c>
      <c r="E31" s="176">
        <f>+[1]PP!E89</f>
        <v>171.4</v>
      </c>
      <c r="F31" s="176">
        <f>+[1]PP!F89</f>
        <v>88.7</v>
      </c>
      <c r="G31" s="176">
        <f>+[1]PP!G89</f>
        <v>68.900000000000006</v>
      </c>
      <c r="H31" s="176">
        <f>+[1]PP!H89</f>
        <v>157.60000000000002</v>
      </c>
      <c r="I31" s="176">
        <f t="shared" si="1"/>
        <v>-13.799999999999983</v>
      </c>
      <c r="J31" s="176">
        <f t="shared" si="12"/>
        <v>-8.051341890315042</v>
      </c>
      <c r="L31" s="239"/>
      <c r="M31" s="239"/>
      <c r="N31" s="239"/>
    </row>
    <row r="32" spans="1:14" ht="18" customHeight="1">
      <c r="B32" s="143" t="s">
        <v>60</v>
      </c>
      <c r="C32" s="36">
        <v>0</v>
      </c>
      <c r="D32" s="36">
        <v>0</v>
      </c>
      <c r="E32" s="36">
        <f>SUM(C32:D32)</f>
        <v>0</v>
      </c>
      <c r="F32" s="36">
        <v>0</v>
      </c>
      <c r="G32" s="36">
        <v>0</v>
      </c>
      <c r="H32" s="36">
        <f>SUM(F32:G32)</f>
        <v>0</v>
      </c>
      <c r="I32" s="262">
        <f t="shared" si="1"/>
        <v>0</v>
      </c>
      <c r="J32" s="262">
        <v>0</v>
      </c>
      <c r="L32" s="239"/>
      <c r="M32" s="239"/>
      <c r="N32" s="239"/>
    </row>
    <row r="33" spans="2:14" ht="21" customHeight="1">
      <c r="B33" s="263" t="s">
        <v>126</v>
      </c>
      <c r="C33" s="183">
        <f>+C8</f>
        <v>3412.1</v>
      </c>
      <c r="D33" s="183">
        <f>+D8</f>
        <v>2945</v>
      </c>
      <c r="E33" s="183">
        <f>SUM(C33:D33)</f>
        <v>6357.1</v>
      </c>
      <c r="F33" s="183">
        <f t="shared" ref="F33:G33" si="18">+F8</f>
        <v>2400</v>
      </c>
      <c r="G33" s="183">
        <f t="shared" si="18"/>
        <v>2336.6000000000004</v>
      </c>
      <c r="H33" s="183">
        <f>+H8</f>
        <v>4736.6000000000004</v>
      </c>
      <c r="I33" s="183">
        <f t="shared" si="1"/>
        <v>-1620.5</v>
      </c>
      <c r="J33" s="184">
        <f>+I33/E33*100</f>
        <v>-25.491183086627551</v>
      </c>
      <c r="L33" s="239"/>
      <c r="M33" s="239"/>
      <c r="N33" s="239"/>
    </row>
    <row r="34" spans="2:14" ht="21" customHeight="1">
      <c r="B34" s="264" t="s">
        <v>174</v>
      </c>
      <c r="C34" s="265">
        <v>0</v>
      </c>
      <c r="D34" s="265">
        <v>0</v>
      </c>
      <c r="E34" s="265">
        <f>SUM(C34:D34)</f>
        <v>0</v>
      </c>
      <c r="F34" s="265">
        <v>0</v>
      </c>
      <c r="G34" s="265">
        <v>0</v>
      </c>
      <c r="H34" s="265">
        <f>SUM(F34:G34)</f>
        <v>0</v>
      </c>
      <c r="I34" s="213">
        <f t="shared" si="1"/>
        <v>0</v>
      </c>
      <c r="J34" s="266">
        <v>0</v>
      </c>
      <c r="L34" s="239"/>
    </row>
    <row r="35" spans="2:14" ht="21" customHeight="1">
      <c r="B35" s="267"/>
      <c r="C35" s="183">
        <f t="shared" ref="C35:H35" si="19">+C34+C33</f>
        <v>3412.1</v>
      </c>
      <c r="D35" s="183">
        <f t="shared" si="19"/>
        <v>2945</v>
      </c>
      <c r="E35" s="183">
        <f t="shared" si="19"/>
        <v>6357.1</v>
      </c>
      <c r="F35" s="183">
        <f t="shared" si="19"/>
        <v>2400</v>
      </c>
      <c r="G35" s="183">
        <f t="shared" si="19"/>
        <v>2336.6000000000004</v>
      </c>
      <c r="H35" s="183">
        <f t="shared" si="19"/>
        <v>4736.6000000000004</v>
      </c>
      <c r="I35" s="183">
        <f t="shared" si="1"/>
        <v>-1620.5</v>
      </c>
      <c r="J35" s="268">
        <v>0</v>
      </c>
      <c r="L35" s="239"/>
    </row>
    <row r="36" spans="2:14" ht="18" customHeight="1">
      <c r="B36" s="56" t="s">
        <v>175</v>
      </c>
      <c r="F36" s="238"/>
      <c r="G36" s="238"/>
      <c r="H36" s="238"/>
      <c r="I36" s="238"/>
    </row>
    <row r="37" spans="2:14" ht="13.5" customHeight="1">
      <c r="B37" s="61" t="s">
        <v>71</v>
      </c>
      <c r="F37" s="238"/>
      <c r="G37" s="238"/>
      <c r="H37" s="238"/>
      <c r="I37" s="238"/>
    </row>
    <row r="38" spans="2:14" ht="14.25" customHeight="1">
      <c r="B38" s="65" t="s">
        <v>159</v>
      </c>
      <c r="C38" s="239"/>
      <c r="D38" s="239"/>
      <c r="F38" s="238"/>
      <c r="G38" s="238"/>
      <c r="H38" s="238"/>
      <c r="I38" s="238"/>
    </row>
    <row r="39" spans="2:14">
      <c r="B39" s="69"/>
      <c r="C39" s="241"/>
      <c r="D39" s="241"/>
      <c r="E39" s="242"/>
      <c r="F39" s="242"/>
      <c r="G39" s="242"/>
      <c r="H39" s="242"/>
      <c r="I39" s="69"/>
      <c r="J39" s="69"/>
    </row>
    <row r="40" spans="2:14">
      <c r="B40" s="69"/>
      <c r="C40" s="242"/>
      <c r="D40" s="242"/>
      <c r="E40" s="242"/>
      <c r="F40" s="242"/>
      <c r="G40" s="242"/>
      <c r="H40" s="238"/>
      <c r="I40" s="242"/>
      <c r="J40" s="242"/>
    </row>
    <row r="41" spans="2:14" ht="15">
      <c r="B41" s="8" t="s">
        <v>162</v>
      </c>
      <c r="C41" s="8"/>
      <c r="D41" s="8"/>
      <c r="E41" s="8"/>
      <c r="F41" s="8"/>
      <c r="G41" s="8"/>
      <c r="H41" s="8"/>
      <c r="I41" s="8"/>
      <c r="J41" s="8"/>
    </row>
    <row r="42" spans="2:14" ht="14.25">
      <c r="B42" s="9" t="s">
        <v>176</v>
      </c>
      <c r="C42" s="9"/>
      <c r="D42" s="9"/>
      <c r="E42" s="9"/>
      <c r="F42" s="9"/>
      <c r="G42" s="9"/>
      <c r="H42" s="9"/>
      <c r="I42" s="9"/>
      <c r="J42" s="9"/>
    </row>
    <row r="43" spans="2:14" ht="14.25">
      <c r="B43" s="9" t="s">
        <v>94</v>
      </c>
      <c r="C43" s="9"/>
      <c r="D43" s="9"/>
      <c r="E43" s="9"/>
      <c r="F43" s="9"/>
      <c r="G43" s="9"/>
      <c r="H43" s="9"/>
      <c r="I43" s="9"/>
      <c r="J43" s="9"/>
    </row>
    <row r="44" spans="2:14" ht="18" customHeight="1">
      <c r="B44" s="81" t="s">
        <v>4</v>
      </c>
      <c r="C44" s="82">
        <v>2025</v>
      </c>
      <c r="D44" s="83"/>
      <c r="E44" s="81">
        <v>2025</v>
      </c>
      <c r="F44" s="82">
        <v>2025</v>
      </c>
      <c r="G44" s="83"/>
      <c r="H44" s="269" t="s">
        <v>177</v>
      </c>
      <c r="I44" s="82" t="s">
        <v>5</v>
      </c>
      <c r="J44" s="84"/>
    </row>
    <row r="45" spans="2:14" ht="44.25" customHeight="1">
      <c r="B45" s="136"/>
      <c r="C45" s="137" t="s">
        <v>6</v>
      </c>
      <c r="D45" s="137" t="s">
        <v>7</v>
      </c>
      <c r="E45" s="136"/>
      <c r="F45" s="137" t="s">
        <v>6</v>
      </c>
      <c r="G45" s="137" t="s">
        <v>7</v>
      </c>
      <c r="H45" s="270"/>
      <c r="I45" s="138" t="s">
        <v>178</v>
      </c>
      <c r="J45" s="139" t="s">
        <v>9</v>
      </c>
    </row>
    <row r="46" spans="2:14" ht="18" customHeight="1">
      <c r="B46" s="18" t="s">
        <v>10</v>
      </c>
      <c r="C46" s="19">
        <f>+C47+C55+C67+C53</f>
        <v>2400</v>
      </c>
      <c r="D46" s="19">
        <f t="shared" ref="D46:H46" si="20">+D47+D55+D67+D53</f>
        <v>2336.6000000000004</v>
      </c>
      <c r="E46" s="19">
        <f t="shared" si="20"/>
        <v>4736.6000000000004</v>
      </c>
      <c r="F46" s="19">
        <f t="shared" si="20"/>
        <v>2758.3552730000001</v>
      </c>
      <c r="G46" s="19">
        <f t="shared" si="20"/>
        <v>2940.7165210000007</v>
      </c>
      <c r="H46" s="19">
        <f t="shared" si="20"/>
        <v>5699.0717940000004</v>
      </c>
      <c r="I46" s="19">
        <f t="shared" ref="I46:I71" si="21">+E46-H46</f>
        <v>-962.47179400000005</v>
      </c>
      <c r="J46" s="19">
        <f t="shared" ref="J46:J51" si="22">+E46/H46*100</f>
        <v>83.111779798715773</v>
      </c>
      <c r="K46" s="271"/>
      <c r="L46" s="272"/>
    </row>
    <row r="47" spans="2:14" ht="18" customHeight="1">
      <c r="B47" s="142" t="s">
        <v>11</v>
      </c>
      <c r="C47" s="36">
        <f t="shared" ref="C47:G50" si="23">+C48</f>
        <v>10.5</v>
      </c>
      <c r="D47" s="36">
        <f t="shared" si="23"/>
        <v>12.3</v>
      </c>
      <c r="E47" s="36">
        <f>+E48</f>
        <v>22.8</v>
      </c>
      <c r="F47" s="36">
        <f t="shared" ref="F47:G48" si="24">+F48</f>
        <v>27.407166</v>
      </c>
      <c r="G47" s="36">
        <f t="shared" si="24"/>
        <v>31.705984999999998</v>
      </c>
      <c r="H47" s="36">
        <f>+H48</f>
        <v>59.113151000000002</v>
      </c>
      <c r="I47" s="36">
        <f t="shared" si="21"/>
        <v>-36.313151000000005</v>
      </c>
      <c r="J47" s="36">
        <f t="shared" si="22"/>
        <v>38.5700975405625</v>
      </c>
      <c r="K47" s="271"/>
      <c r="L47" s="272"/>
    </row>
    <row r="48" spans="2:14" ht="18" customHeight="1">
      <c r="B48" s="142" t="s">
        <v>77</v>
      </c>
      <c r="C48" s="36">
        <f t="shared" si="23"/>
        <v>10.5</v>
      </c>
      <c r="D48" s="36">
        <f t="shared" si="23"/>
        <v>12.3</v>
      </c>
      <c r="E48" s="36">
        <f>+E49</f>
        <v>22.8</v>
      </c>
      <c r="F48" s="36">
        <f t="shared" si="24"/>
        <v>27.407166</v>
      </c>
      <c r="G48" s="36">
        <f t="shared" si="24"/>
        <v>31.705984999999998</v>
      </c>
      <c r="H48" s="36">
        <f>+H49</f>
        <v>59.113151000000002</v>
      </c>
      <c r="I48" s="36">
        <f t="shared" si="21"/>
        <v>-36.313151000000005</v>
      </c>
      <c r="J48" s="36">
        <f t="shared" si="22"/>
        <v>38.5700975405625</v>
      </c>
      <c r="K48" s="271"/>
      <c r="L48" s="272"/>
    </row>
    <row r="49" spans="2:12" ht="18" customHeight="1">
      <c r="B49" s="143" t="s">
        <v>98</v>
      </c>
      <c r="C49" s="36">
        <f>+C50+C52</f>
        <v>10.5</v>
      </c>
      <c r="D49" s="93">
        <f t="shared" si="23"/>
        <v>12.3</v>
      </c>
      <c r="E49" s="93">
        <f>+E50</f>
        <v>22.8</v>
      </c>
      <c r="F49" s="36">
        <f t="shared" si="23"/>
        <v>27.407166</v>
      </c>
      <c r="G49" s="93">
        <f t="shared" si="23"/>
        <v>31.705984999999998</v>
      </c>
      <c r="H49" s="93">
        <f>+H50</f>
        <v>59.113151000000002</v>
      </c>
      <c r="I49" s="93">
        <f t="shared" si="21"/>
        <v>-36.313151000000005</v>
      </c>
      <c r="J49" s="93">
        <f t="shared" si="22"/>
        <v>38.5700975405625</v>
      </c>
      <c r="K49" s="271"/>
      <c r="L49" s="272"/>
    </row>
    <row r="50" spans="2:12" ht="18" customHeight="1">
      <c r="B50" s="146" t="s">
        <v>99</v>
      </c>
      <c r="C50" s="36">
        <f>+C51</f>
        <v>10.5</v>
      </c>
      <c r="D50" s="36">
        <f t="shared" si="23"/>
        <v>12.3</v>
      </c>
      <c r="E50" s="36">
        <f>+E51</f>
        <v>22.8</v>
      </c>
      <c r="F50" s="36">
        <f t="shared" si="23"/>
        <v>27.407166</v>
      </c>
      <c r="G50" s="36">
        <f t="shared" si="23"/>
        <v>31.705984999999998</v>
      </c>
      <c r="H50" s="36">
        <f>+H51</f>
        <v>59.113151000000002</v>
      </c>
      <c r="I50" s="36">
        <f t="shared" si="21"/>
        <v>-36.313151000000005</v>
      </c>
      <c r="J50" s="36">
        <f t="shared" si="22"/>
        <v>38.5700975405625</v>
      </c>
      <c r="K50" s="271"/>
      <c r="L50" s="272"/>
    </row>
    <row r="51" spans="2:12" ht="18" customHeight="1">
      <c r="B51" s="27" t="s">
        <v>164</v>
      </c>
      <c r="C51" s="145">
        <f>+F13</f>
        <v>10.5</v>
      </c>
      <c r="D51" s="145">
        <f>+G13</f>
        <v>12.3</v>
      </c>
      <c r="E51" s="145">
        <f>+H13</f>
        <v>22.8</v>
      </c>
      <c r="F51" s="145">
        <v>27.407166</v>
      </c>
      <c r="G51" s="145">
        <v>31.705984999999998</v>
      </c>
      <c r="H51" s="145">
        <f>SUM(F51:G51)</f>
        <v>59.113151000000002</v>
      </c>
      <c r="I51" s="145">
        <f t="shared" si="21"/>
        <v>-36.313151000000005</v>
      </c>
      <c r="J51" s="145">
        <f t="shared" si="22"/>
        <v>38.5700975405625</v>
      </c>
      <c r="K51" s="271"/>
      <c r="L51" s="272"/>
    </row>
    <row r="52" spans="2:12" ht="18" customHeight="1">
      <c r="B52" s="191" t="s">
        <v>165</v>
      </c>
      <c r="C52" s="145">
        <v>0</v>
      </c>
      <c r="D52" s="145">
        <f>+G14</f>
        <v>0</v>
      </c>
      <c r="E52" s="145">
        <f>+H14</f>
        <v>0</v>
      </c>
      <c r="F52" s="145">
        <v>0</v>
      </c>
      <c r="G52" s="145">
        <v>0</v>
      </c>
      <c r="H52" s="145">
        <f>SUM(F52:G52)</f>
        <v>0</v>
      </c>
      <c r="I52" s="145">
        <f t="shared" si="21"/>
        <v>0</v>
      </c>
      <c r="J52" s="195">
        <v>0</v>
      </c>
      <c r="K52" s="271"/>
      <c r="L52" s="272"/>
    </row>
    <row r="53" spans="2:12" ht="18" customHeight="1">
      <c r="B53" s="154" t="s">
        <v>105</v>
      </c>
      <c r="C53" s="91">
        <f>+C54</f>
        <v>0.9</v>
      </c>
      <c r="D53" s="91">
        <f>+D54</f>
        <v>0</v>
      </c>
      <c r="E53" s="91">
        <f>+E54</f>
        <v>0.9</v>
      </c>
      <c r="F53" s="91">
        <f t="shared" ref="F53:I53" si="25">+F54</f>
        <v>0</v>
      </c>
      <c r="G53" s="91">
        <f t="shared" si="25"/>
        <v>0</v>
      </c>
      <c r="H53" s="91">
        <f t="shared" si="25"/>
        <v>0</v>
      </c>
      <c r="I53" s="91">
        <f t="shared" si="25"/>
        <v>-0.9</v>
      </c>
      <c r="J53" s="257">
        <v>0</v>
      </c>
      <c r="K53" s="271"/>
      <c r="L53" s="272"/>
    </row>
    <row r="54" spans="2:12" ht="18" customHeight="1">
      <c r="B54" s="258" t="s">
        <v>166</v>
      </c>
      <c r="C54" s="145">
        <v>0.9</v>
      </c>
      <c r="D54" s="145">
        <v>0</v>
      </c>
      <c r="E54" s="145">
        <f>SUM(C54:D54)</f>
        <v>0.9</v>
      </c>
      <c r="F54" s="145">
        <v>0</v>
      </c>
      <c r="G54" s="145">
        <v>0</v>
      </c>
      <c r="H54" s="145">
        <f>SUM(F54:G54)</f>
        <v>0</v>
      </c>
      <c r="I54" s="106">
        <f t="shared" ref="I54" si="26">+H54-E54</f>
        <v>-0.9</v>
      </c>
      <c r="J54" s="160">
        <v>0</v>
      </c>
      <c r="K54" s="271"/>
      <c r="L54" s="272"/>
    </row>
    <row r="55" spans="2:12" ht="18" customHeight="1">
      <c r="B55" s="153" t="s">
        <v>107</v>
      </c>
      <c r="C55" s="36">
        <f t="shared" ref="C55:G55" si="27">+C56+C63</f>
        <v>2299.9</v>
      </c>
      <c r="D55" s="36">
        <f t="shared" si="27"/>
        <v>2255.4</v>
      </c>
      <c r="E55" s="36">
        <f>+E56+E63</f>
        <v>4555.3</v>
      </c>
      <c r="F55" s="36">
        <f t="shared" si="27"/>
        <v>2654.4455440000002</v>
      </c>
      <c r="G55" s="36">
        <f t="shared" si="27"/>
        <v>2832.8903470000005</v>
      </c>
      <c r="H55" s="36">
        <f>+H56+H63</f>
        <v>5487.3358910000006</v>
      </c>
      <c r="I55" s="36">
        <f t="shared" si="21"/>
        <v>-932.03589100000045</v>
      </c>
      <c r="J55" s="36">
        <f t="shared" ref="J55:J69" si="28">+E55/H55*100</f>
        <v>83.014783320833885</v>
      </c>
      <c r="K55" s="271"/>
      <c r="L55" s="272"/>
    </row>
    <row r="56" spans="2:12" ht="18" customHeight="1">
      <c r="B56" s="146" t="s">
        <v>49</v>
      </c>
      <c r="C56" s="36">
        <f t="shared" ref="C56:G56" si="29">+C57+C61</f>
        <v>2192.8000000000002</v>
      </c>
      <c r="D56" s="93">
        <f t="shared" si="29"/>
        <v>2174.5</v>
      </c>
      <c r="E56" s="91">
        <f>+E57+E61</f>
        <v>4367.3</v>
      </c>
      <c r="F56" s="36">
        <f t="shared" si="29"/>
        <v>2445.0271050000001</v>
      </c>
      <c r="G56" s="93">
        <f t="shared" si="29"/>
        <v>2752.0536230000002</v>
      </c>
      <c r="H56" s="93">
        <f>+H57+H61</f>
        <v>5197.0807280000008</v>
      </c>
      <c r="I56" s="93">
        <f t="shared" si="21"/>
        <v>-829.78072800000064</v>
      </c>
      <c r="J56" s="93">
        <f t="shared" si="28"/>
        <v>84.033714859778101</v>
      </c>
      <c r="K56" s="271"/>
      <c r="L56" s="272"/>
    </row>
    <row r="57" spans="2:12" ht="18" customHeight="1">
      <c r="B57" s="161" t="s">
        <v>50</v>
      </c>
      <c r="C57" s="93">
        <f t="shared" ref="C57:G57" si="30">+C58+C60</f>
        <v>32.299999999999997</v>
      </c>
      <c r="D57" s="93">
        <f t="shared" si="30"/>
        <v>180.2</v>
      </c>
      <c r="E57" s="93">
        <f>+E58+E60</f>
        <v>212.49999999999997</v>
      </c>
      <c r="F57" s="93">
        <f t="shared" si="30"/>
        <v>216.158816</v>
      </c>
      <c r="G57" s="93">
        <f t="shared" si="30"/>
        <v>189.02972699999998</v>
      </c>
      <c r="H57" s="93">
        <f>+H58+H60</f>
        <v>405.18854299999998</v>
      </c>
      <c r="I57" s="93">
        <f t="shared" si="21"/>
        <v>-192.68854300000001</v>
      </c>
      <c r="J57" s="93">
        <f t="shared" si="28"/>
        <v>52.444720777803433</v>
      </c>
      <c r="K57" s="271"/>
      <c r="L57" s="272"/>
    </row>
    <row r="58" spans="2:12" ht="18" customHeight="1">
      <c r="B58" s="162" t="s">
        <v>108</v>
      </c>
      <c r="C58" s="163">
        <f t="shared" ref="C58:G58" si="31">+C59</f>
        <v>10.1</v>
      </c>
      <c r="D58" s="163">
        <f t="shared" si="31"/>
        <v>36.5</v>
      </c>
      <c r="E58" s="163">
        <f>+E59</f>
        <v>46.6</v>
      </c>
      <c r="F58" s="163">
        <f t="shared" si="31"/>
        <v>2.3837830000000002</v>
      </c>
      <c r="G58" s="163">
        <f t="shared" si="31"/>
        <v>32.628380999999997</v>
      </c>
      <c r="H58" s="163">
        <f>+H59</f>
        <v>35.012163999999999</v>
      </c>
      <c r="I58" s="163">
        <f t="shared" si="21"/>
        <v>11.587836000000003</v>
      </c>
      <c r="J58" s="93">
        <f t="shared" si="28"/>
        <v>133.09660037008854</v>
      </c>
      <c r="K58" s="271"/>
      <c r="L58" s="272"/>
    </row>
    <row r="59" spans="2:12" ht="18" customHeight="1">
      <c r="B59" s="273" t="s">
        <v>167</v>
      </c>
      <c r="C59" s="106">
        <f>+F21</f>
        <v>10.1</v>
      </c>
      <c r="D59" s="106">
        <f>+G21</f>
        <v>36.5</v>
      </c>
      <c r="E59" s="106">
        <f>SUM(C59:D59)</f>
        <v>46.6</v>
      </c>
      <c r="F59" s="106">
        <v>2.3837830000000002</v>
      </c>
      <c r="G59" s="106">
        <v>32.628380999999997</v>
      </c>
      <c r="H59" s="106">
        <f>SUM(F59:G59)</f>
        <v>35.012163999999999</v>
      </c>
      <c r="I59" s="106">
        <f t="shared" si="21"/>
        <v>11.587836000000003</v>
      </c>
      <c r="J59" s="106">
        <f t="shared" si="28"/>
        <v>133.09660037008854</v>
      </c>
      <c r="K59" s="271"/>
      <c r="L59" s="272"/>
    </row>
    <row r="60" spans="2:12" ht="18" customHeight="1">
      <c r="B60" s="168" t="s">
        <v>168</v>
      </c>
      <c r="C60" s="106">
        <f>+F22</f>
        <v>22.2</v>
      </c>
      <c r="D60" s="106">
        <f>+G22</f>
        <v>143.69999999999999</v>
      </c>
      <c r="E60" s="145">
        <f>SUM(C60:D60)</f>
        <v>165.89999999999998</v>
      </c>
      <c r="F60" s="106">
        <v>213.77503300000001</v>
      </c>
      <c r="G60" s="106">
        <v>156.40134599999999</v>
      </c>
      <c r="H60" s="106">
        <f>SUM(F60:G60)</f>
        <v>370.176379</v>
      </c>
      <c r="I60" s="106">
        <f t="shared" si="21"/>
        <v>-204.27637900000002</v>
      </c>
      <c r="J60" s="106">
        <f t="shared" si="28"/>
        <v>44.816473824765566</v>
      </c>
      <c r="K60" s="271"/>
      <c r="L60" s="272"/>
    </row>
    <row r="61" spans="2:12" ht="18" customHeight="1">
      <c r="B61" s="161" t="s">
        <v>51</v>
      </c>
      <c r="C61" s="93">
        <f t="shared" ref="C61:G61" si="32">SUM(C62:C62)</f>
        <v>2160.5</v>
      </c>
      <c r="D61" s="93">
        <f t="shared" si="32"/>
        <v>1994.3</v>
      </c>
      <c r="E61" s="93">
        <f>SUM(E62:E62)</f>
        <v>4154.8</v>
      </c>
      <c r="F61" s="93">
        <f t="shared" si="32"/>
        <v>2228.868289</v>
      </c>
      <c r="G61" s="93">
        <f t="shared" si="32"/>
        <v>2563.0238960000001</v>
      </c>
      <c r="H61" s="93">
        <f>SUM(H62:H62)</f>
        <v>4791.8921850000006</v>
      </c>
      <c r="I61" s="93">
        <f t="shared" si="21"/>
        <v>-637.09218500000043</v>
      </c>
      <c r="J61" s="93">
        <f t="shared" si="28"/>
        <v>86.70478883071948</v>
      </c>
      <c r="K61" s="271"/>
      <c r="L61" s="272"/>
    </row>
    <row r="62" spans="2:12" ht="18" customHeight="1">
      <c r="B62" s="168" t="s">
        <v>169</v>
      </c>
      <c r="C62" s="106">
        <f>+F24</f>
        <v>2160.5</v>
      </c>
      <c r="D62" s="106">
        <f>+G24</f>
        <v>1994.3</v>
      </c>
      <c r="E62" s="145">
        <f>SUM(C62:D62)</f>
        <v>4154.8</v>
      </c>
      <c r="F62" s="106">
        <v>2228.868289</v>
      </c>
      <c r="G62" s="106">
        <v>2563.0238960000001</v>
      </c>
      <c r="H62" s="106">
        <f>SUM(F62:G62)</f>
        <v>4791.8921850000006</v>
      </c>
      <c r="I62" s="106">
        <f t="shared" si="21"/>
        <v>-637.09218500000043</v>
      </c>
      <c r="J62" s="106">
        <f t="shared" si="28"/>
        <v>86.70478883071948</v>
      </c>
      <c r="K62" s="271"/>
      <c r="L62" s="272"/>
    </row>
    <row r="63" spans="2:12" ht="18" customHeight="1">
      <c r="B63" s="161" t="s">
        <v>54</v>
      </c>
      <c r="C63" s="93">
        <f t="shared" ref="C63:F63" si="33">SUM(C64:C66)</f>
        <v>107.1</v>
      </c>
      <c r="D63" s="93">
        <f t="shared" si="33"/>
        <v>80.900000000000006</v>
      </c>
      <c r="E63" s="93">
        <f>SUM(E64:E66)</f>
        <v>188</v>
      </c>
      <c r="F63" s="93">
        <f t="shared" si="33"/>
        <v>209.41843900000001</v>
      </c>
      <c r="G63" s="93">
        <f>SUM(G64:G66)</f>
        <v>80.836724000000004</v>
      </c>
      <c r="H63" s="93">
        <f>SUM(H64:H66)</f>
        <v>290.25516299999998</v>
      </c>
      <c r="I63" s="93">
        <f t="shared" si="21"/>
        <v>-102.25516299999998</v>
      </c>
      <c r="J63" s="93">
        <f t="shared" si="28"/>
        <v>64.770596345946828</v>
      </c>
      <c r="K63" s="271"/>
      <c r="L63" s="272"/>
    </row>
    <row r="64" spans="2:12" ht="18" customHeight="1">
      <c r="B64" s="168" t="s">
        <v>170</v>
      </c>
      <c r="C64" s="106">
        <f t="shared" ref="C64:D66" si="34">+F26</f>
        <v>4.3</v>
      </c>
      <c r="D64" s="106">
        <f t="shared" si="34"/>
        <v>3.4</v>
      </c>
      <c r="E64" s="106">
        <f>SUM(C64:D64)</f>
        <v>7.6999999999999993</v>
      </c>
      <c r="F64" s="106">
        <v>33.389636000000003</v>
      </c>
      <c r="G64" s="106">
        <v>26.332560999999998</v>
      </c>
      <c r="H64" s="106">
        <f>SUM(F64:G64)</f>
        <v>59.722197000000001</v>
      </c>
      <c r="I64" s="106">
        <f t="shared" si="21"/>
        <v>-52.022197000000006</v>
      </c>
      <c r="J64" s="106">
        <f t="shared" si="28"/>
        <v>12.893028700869793</v>
      </c>
      <c r="K64" s="271"/>
      <c r="L64" s="272"/>
    </row>
    <row r="65" spans="2:12" ht="18" customHeight="1">
      <c r="B65" s="168" t="s">
        <v>171</v>
      </c>
      <c r="C65" s="106">
        <f t="shared" si="34"/>
        <v>41.8</v>
      </c>
      <c r="D65" s="106">
        <f t="shared" si="34"/>
        <v>28.6</v>
      </c>
      <c r="E65" s="106">
        <f>SUM(C65:D65)</f>
        <v>70.400000000000006</v>
      </c>
      <c r="F65" s="106">
        <v>171.611535</v>
      </c>
      <c r="G65" s="106">
        <v>49.569681000000003</v>
      </c>
      <c r="H65" s="106">
        <f>SUM(F65:G65)</f>
        <v>221.18121600000001</v>
      </c>
      <c r="I65" s="106">
        <f t="shared" si="21"/>
        <v>-150.781216</v>
      </c>
      <c r="J65" s="106">
        <f t="shared" si="28"/>
        <v>31.829104330450917</v>
      </c>
      <c r="K65" s="271"/>
      <c r="L65" s="272"/>
    </row>
    <row r="66" spans="2:12" ht="18" customHeight="1">
      <c r="B66" s="168" t="s">
        <v>172</v>
      </c>
      <c r="C66" s="106">
        <f t="shared" si="34"/>
        <v>61</v>
      </c>
      <c r="D66" s="106">
        <f t="shared" si="34"/>
        <v>48.9</v>
      </c>
      <c r="E66" s="106">
        <f>SUM(C66:D66)</f>
        <v>109.9</v>
      </c>
      <c r="F66" s="106">
        <v>4.417268</v>
      </c>
      <c r="G66" s="106">
        <v>4.934482</v>
      </c>
      <c r="H66" s="106">
        <f>SUM(F66:G66)</f>
        <v>9.3517499999999991</v>
      </c>
      <c r="I66" s="106">
        <f t="shared" si="21"/>
        <v>100.54825000000001</v>
      </c>
      <c r="J66" s="106">
        <f t="shared" si="28"/>
        <v>1175.1811158339351</v>
      </c>
      <c r="K66" s="271"/>
      <c r="L66" s="272"/>
    </row>
    <row r="67" spans="2:12" ht="18" customHeight="1">
      <c r="B67" s="153" t="s">
        <v>113</v>
      </c>
      <c r="C67" s="93">
        <f t="shared" ref="C67:G67" si="35">+C68+C70</f>
        <v>88.7</v>
      </c>
      <c r="D67" s="93">
        <f t="shared" si="35"/>
        <v>68.900000000000006</v>
      </c>
      <c r="E67" s="93">
        <f>+E68+E70</f>
        <v>157.60000000000002</v>
      </c>
      <c r="F67" s="93">
        <f t="shared" si="35"/>
        <v>76.502562999999995</v>
      </c>
      <c r="G67" s="93">
        <f t="shared" si="35"/>
        <v>76.120188999999996</v>
      </c>
      <c r="H67" s="93">
        <f>+H68+H70</f>
        <v>152.62275199999999</v>
      </c>
      <c r="I67" s="93">
        <f t="shared" si="21"/>
        <v>4.9772480000000314</v>
      </c>
      <c r="J67" s="93">
        <f t="shared" si="28"/>
        <v>103.26114418379773</v>
      </c>
      <c r="K67" s="271"/>
      <c r="L67" s="272"/>
    </row>
    <row r="68" spans="2:12" ht="18" customHeight="1">
      <c r="B68" s="143" t="s">
        <v>59</v>
      </c>
      <c r="C68" s="164">
        <f t="shared" ref="C68:D68" si="36">+C69</f>
        <v>88.7</v>
      </c>
      <c r="D68" s="164">
        <f t="shared" si="36"/>
        <v>68.900000000000006</v>
      </c>
      <c r="E68" s="91">
        <f>SUM(C68:D68)</f>
        <v>157.60000000000002</v>
      </c>
      <c r="F68" s="164">
        <f t="shared" ref="F68:G68" si="37">+F69</f>
        <v>76.502562999999995</v>
      </c>
      <c r="G68" s="164">
        <f t="shared" si="37"/>
        <v>76.120188999999996</v>
      </c>
      <c r="H68" s="164">
        <f>SUM(F68:G68)</f>
        <v>152.62275199999999</v>
      </c>
      <c r="I68" s="164">
        <f t="shared" si="21"/>
        <v>4.9772480000000314</v>
      </c>
      <c r="J68" s="164">
        <f t="shared" si="28"/>
        <v>103.26114418379773</v>
      </c>
      <c r="K68" s="271"/>
      <c r="L68" s="272"/>
    </row>
    <row r="69" spans="2:12" ht="18" customHeight="1">
      <c r="B69" s="274" t="s">
        <v>173</v>
      </c>
      <c r="C69" s="176">
        <f>+F31</f>
        <v>88.7</v>
      </c>
      <c r="D69" s="176">
        <f>+G31</f>
        <v>68.900000000000006</v>
      </c>
      <c r="E69" s="176">
        <f>SUM(C69:D69)</f>
        <v>157.60000000000002</v>
      </c>
      <c r="F69" s="176">
        <v>76.502562999999995</v>
      </c>
      <c r="G69" s="176">
        <v>76.120188999999996</v>
      </c>
      <c r="H69" s="106">
        <f>SUM(F69:G69)</f>
        <v>152.62275199999999</v>
      </c>
      <c r="I69" s="106">
        <f t="shared" si="21"/>
        <v>4.9772480000000314</v>
      </c>
      <c r="J69" s="106">
        <f t="shared" si="28"/>
        <v>103.26114418379773</v>
      </c>
      <c r="K69" s="271"/>
      <c r="L69" s="272"/>
    </row>
    <row r="70" spans="2:12" ht="18" customHeight="1">
      <c r="B70" s="143" t="s">
        <v>60</v>
      </c>
      <c r="C70" s="36">
        <f>+C32</f>
        <v>0</v>
      </c>
      <c r="D70" s="36">
        <f>+F32</f>
        <v>0</v>
      </c>
      <c r="E70" s="36">
        <f>SUM(C70:D70)</f>
        <v>0</v>
      </c>
      <c r="F70" s="36">
        <v>0</v>
      </c>
      <c r="G70" s="36">
        <v>0</v>
      </c>
      <c r="H70" s="36">
        <f>SUM(F70:G70)</f>
        <v>0</v>
      </c>
      <c r="I70" s="36">
        <f t="shared" si="21"/>
        <v>0</v>
      </c>
      <c r="J70" s="36">
        <v>0</v>
      </c>
      <c r="K70" s="271"/>
      <c r="L70" s="272"/>
    </row>
    <row r="71" spans="2:12" ht="18" customHeight="1">
      <c r="B71" s="263" t="s">
        <v>126</v>
      </c>
      <c r="C71" s="183">
        <f t="shared" ref="C71:H71" si="38">+C46</f>
        <v>2400</v>
      </c>
      <c r="D71" s="183">
        <f t="shared" si="38"/>
        <v>2336.6000000000004</v>
      </c>
      <c r="E71" s="183">
        <f t="shared" si="38"/>
        <v>4736.6000000000004</v>
      </c>
      <c r="F71" s="183">
        <f t="shared" si="38"/>
        <v>2758.3552730000001</v>
      </c>
      <c r="G71" s="183">
        <f t="shared" si="38"/>
        <v>2940.7165210000007</v>
      </c>
      <c r="H71" s="183">
        <f t="shared" si="38"/>
        <v>5699.0717940000004</v>
      </c>
      <c r="I71" s="183">
        <f t="shared" si="21"/>
        <v>-962.47179400000005</v>
      </c>
      <c r="J71" s="183">
        <f>+E71/H71*100</f>
        <v>83.111779798715773</v>
      </c>
      <c r="K71" s="271"/>
      <c r="L71" s="272"/>
    </row>
    <row r="72" spans="2:12">
      <c r="B72" s="56" t="s">
        <v>175</v>
      </c>
      <c r="F72" s="238"/>
      <c r="G72" s="238"/>
      <c r="H72" s="238"/>
      <c r="I72" s="238"/>
      <c r="K72" s="271"/>
    </row>
    <row r="73" spans="2:12">
      <c r="B73" s="61" t="s">
        <v>71</v>
      </c>
      <c r="F73" s="238"/>
      <c r="G73" s="238"/>
      <c r="H73" s="238"/>
      <c r="I73" s="238"/>
    </row>
    <row r="74" spans="2:12">
      <c r="B74" s="65" t="s">
        <v>159</v>
      </c>
      <c r="C74" s="20"/>
      <c r="D74" s="20"/>
      <c r="E74" s="20"/>
      <c r="F74" s="275"/>
      <c r="G74" s="275"/>
      <c r="H74" s="275"/>
      <c r="I74" s="238"/>
    </row>
    <row r="75" spans="2:12">
      <c r="B75" s="69"/>
      <c r="C75" s="58"/>
      <c r="D75" s="58"/>
      <c r="E75" s="58"/>
      <c r="F75" s="58"/>
      <c r="G75" s="58"/>
      <c r="H75" s="58"/>
      <c r="I75" s="69"/>
      <c r="J75" s="69"/>
    </row>
    <row r="76" spans="2:12">
      <c r="B76" s="69"/>
      <c r="C76" s="69"/>
      <c r="D76" s="69"/>
      <c r="E76" s="276"/>
      <c r="F76" s="58"/>
      <c r="G76" s="58"/>
      <c r="H76" s="69"/>
      <c r="I76" s="69"/>
      <c r="J76" s="69"/>
    </row>
    <row r="77" spans="2:12">
      <c r="B77" s="69"/>
      <c r="C77" s="69"/>
      <c r="D77" s="69"/>
      <c r="E77" s="276"/>
      <c r="F77" s="70"/>
      <c r="G77" s="70"/>
      <c r="H77" s="69"/>
      <c r="I77" s="69"/>
      <c r="J77" s="69"/>
    </row>
    <row r="78" spans="2:12">
      <c r="B78" s="69"/>
      <c r="C78" s="69"/>
      <c r="D78" s="69"/>
      <c r="E78" s="276"/>
      <c r="F78" s="70"/>
      <c r="G78" s="70"/>
      <c r="H78" s="69"/>
      <c r="I78" s="69"/>
      <c r="J78" s="69"/>
    </row>
    <row r="79" spans="2:12">
      <c r="B79" s="69"/>
      <c r="C79" s="69"/>
      <c r="D79" s="69"/>
      <c r="E79" s="276"/>
      <c r="F79" s="70"/>
      <c r="G79" s="70"/>
      <c r="H79" s="69"/>
      <c r="I79" s="69"/>
      <c r="J79" s="69"/>
    </row>
    <row r="80" spans="2:12">
      <c r="B80" s="69"/>
      <c r="C80" s="69"/>
      <c r="D80" s="69"/>
      <c r="E80" s="276"/>
      <c r="F80" s="70"/>
      <c r="G80" s="70"/>
      <c r="H80" s="69"/>
      <c r="I80" s="69"/>
      <c r="J80" s="69"/>
    </row>
    <row r="81" spans="2:10">
      <c r="B81" s="69"/>
      <c r="C81" s="69"/>
      <c r="D81" s="69"/>
      <c r="E81" s="276"/>
      <c r="F81" s="70"/>
      <c r="G81" s="70"/>
      <c r="H81" s="69"/>
      <c r="I81" s="69"/>
      <c r="J81" s="69"/>
    </row>
    <row r="82" spans="2:10">
      <c r="B82" s="69"/>
      <c r="C82" s="69"/>
      <c r="D82" s="69"/>
      <c r="E82" s="69"/>
      <c r="F82" s="70"/>
      <c r="G82" s="70"/>
      <c r="H82" s="69"/>
      <c r="I82" s="69"/>
      <c r="J82" s="69"/>
    </row>
    <row r="83" spans="2:10">
      <c r="B83" s="69"/>
      <c r="C83" s="69"/>
      <c r="D83" s="69"/>
      <c r="E83" s="69"/>
      <c r="F83" s="70"/>
      <c r="G83" s="70"/>
      <c r="H83" s="69"/>
      <c r="I83" s="69"/>
      <c r="J83" s="69"/>
    </row>
    <row r="84" spans="2:10">
      <c r="B84" s="69"/>
      <c r="C84" s="69"/>
      <c r="D84" s="69"/>
      <c r="E84" s="69"/>
      <c r="F84" s="70"/>
      <c r="G84" s="70"/>
      <c r="H84" s="69"/>
      <c r="I84" s="69"/>
      <c r="J84" s="69"/>
    </row>
    <row r="85" spans="2:10">
      <c r="B85" s="69"/>
      <c r="C85" s="69"/>
      <c r="D85" s="69"/>
      <c r="E85" s="69"/>
      <c r="F85" s="70"/>
      <c r="G85" s="70"/>
      <c r="H85" s="69"/>
      <c r="I85" s="69"/>
      <c r="J85" s="69"/>
    </row>
    <row r="86" spans="2:10">
      <c r="B86" s="69"/>
      <c r="C86" s="69"/>
      <c r="D86" s="69"/>
      <c r="E86" s="69"/>
      <c r="F86" s="70"/>
      <c r="G86" s="70"/>
      <c r="H86" s="69"/>
      <c r="I86" s="69"/>
      <c r="J86" s="69"/>
    </row>
    <row r="87" spans="2:10">
      <c r="B87" s="69"/>
      <c r="C87" s="69"/>
      <c r="D87" s="69"/>
      <c r="E87" s="69"/>
      <c r="F87" s="70"/>
      <c r="G87" s="70"/>
      <c r="H87" s="69"/>
      <c r="I87" s="69"/>
      <c r="J87" s="69"/>
    </row>
    <row r="88" spans="2:10">
      <c r="B88" s="69"/>
      <c r="C88" s="69"/>
      <c r="D88" s="69"/>
      <c r="E88" s="69"/>
      <c r="F88" s="70"/>
      <c r="G88" s="70"/>
      <c r="H88" s="69"/>
      <c r="I88" s="69"/>
      <c r="J88" s="69"/>
    </row>
    <row r="89" spans="2:10">
      <c r="B89" s="69"/>
      <c r="C89" s="69"/>
      <c r="D89" s="69"/>
      <c r="E89" s="69"/>
      <c r="F89" s="70"/>
      <c r="G89" s="70"/>
      <c r="H89" s="69"/>
      <c r="I89" s="69"/>
      <c r="J89" s="69"/>
    </row>
    <row r="90" spans="2:10">
      <c r="B90" s="69"/>
      <c r="C90" s="69"/>
      <c r="D90" s="69"/>
      <c r="E90" s="69"/>
      <c r="F90" s="70"/>
      <c r="G90" s="70"/>
      <c r="H90" s="69"/>
      <c r="I90" s="69"/>
      <c r="J90" s="69"/>
    </row>
    <row r="91" spans="2:10">
      <c r="B91" s="69"/>
      <c r="C91" s="69"/>
      <c r="D91" s="69"/>
      <c r="E91" s="69"/>
      <c r="F91" s="70"/>
      <c r="G91" s="70"/>
      <c r="H91" s="69"/>
      <c r="I91" s="69"/>
      <c r="J91" s="69"/>
    </row>
    <row r="92" spans="2:10">
      <c r="B92" s="69"/>
      <c r="C92" s="69"/>
      <c r="D92" s="69"/>
      <c r="E92" s="69"/>
      <c r="F92" s="70"/>
      <c r="G92" s="70"/>
      <c r="H92" s="69"/>
      <c r="I92" s="69"/>
      <c r="J92" s="69"/>
    </row>
    <row r="93" spans="2:10">
      <c r="B93" s="69"/>
      <c r="C93" s="69"/>
      <c r="D93" s="69"/>
      <c r="E93" s="69"/>
      <c r="F93" s="70"/>
      <c r="G93" s="70"/>
      <c r="H93" s="69"/>
      <c r="I93" s="69"/>
      <c r="J93" s="69"/>
    </row>
    <row r="94" spans="2:10">
      <c r="B94" s="69"/>
      <c r="C94" s="69"/>
      <c r="D94" s="69"/>
      <c r="E94" s="69"/>
      <c r="F94" s="70"/>
      <c r="G94" s="70"/>
      <c r="H94" s="69"/>
      <c r="I94" s="69"/>
      <c r="J94" s="69"/>
    </row>
    <row r="95" spans="2:10">
      <c r="B95" s="69"/>
      <c r="C95" s="69"/>
      <c r="D95" s="69"/>
      <c r="E95" s="69"/>
      <c r="F95" s="70"/>
      <c r="G95" s="70"/>
      <c r="H95" s="69"/>
      <c r="I95" s="69"/>
      <c r="J95" s="69"/>
    </row>
    <row r="96" spans="2:10">
      <c r="B96" s="69"/>
      <c r="C96" s="69"/>
      <c r="D96" s="69"/>
      <c r="E96" s="69"/>
      <c r="F96" s="70"/>
      <c r="G96" s="70"/>
      <c r="H96" s="69"/>
      <c r="I96" s="69"/>
      <c r="J96" s="69"/>
    </row>
    <row r="97" spans="2:10">
      <c r="B97" s="69"/>
      <c r="C97" s="69"/>
      <c r="D97" s="69"/>
      <c r="E97" s="69"/>
      <c r="F97" s="70"/>
      <c r="G97" s="70"/>
      <c r="H97" s="69"/>
      <c r="I97" s="69"/>
      <c r="J97" s="69"/>
    </row>
    <row r="98" spans="2:10">
      <c r="B98" s="69"/>
      <c r="C98" s="69"/>
      <c r="D98" s="69"/>
      <c r="E98" s="69"/>
      <c r="F98" s="70"/>
      <c r="G98" s="70"/>
      <c r="H98" s="69"/>
      <c r="I98" s="69"/>
      <c r="J98" s="69"/>
    </row>
    <row r="99" spans="2:10">
      <c r="B99" s="69"/>
      <c r="C99" s="69"/>
      <c r="D99" s="69"/>
      <c r="E99" s="69"/>
      <c r="F99" s="70"/>
      <c r="G99" s="70"/>
      <c r="H99" s="69"/>
      <c r="I99" s="69"/>
      <c r="J99" s="69"/>
    </row>
    <row r="100" spans="2:10">
      <c r="B100" s="69"/>
      <c r="C100" s="69"/>
      <c r="D100" s="69"/>
      <c r="E100" s="69"/>
      <c r="F100" s="70"/>
      <c r="G100" s="70"/>
      <c r="H100" s="69"/>
      <c r="I100" s="69"/>
      <c r="J100" s="69"/>
    </row>
    <row r="101" spans="2:10">
      <c r="B101" s="69"/>
      <c r="C101" s="69"/>
      <c r="D101" s="69"/>
      <c r="E101" s="69"/>
      <c r="F101" s="70"/>
      <c r="G101" s="70"/>
      <c r="H101" s="69"/>
      <c r="I101" s="69"/>
      <c r="J101" s="69"/>
    </row>
    <row r="102" spans="2:10">
      <c r="B102" s="69"/>
      <c r="C102" s="69"/>
      <c r="D102" s="69"/>
      <c r="E102" s="69"/>
      <c r="F102" s="70"/>
      <c r="G102" s="70"/>
      <c r="H102" s="69"/>
      <c r="I102" s="69"/>
      <c r="J102" s="69"/>
    </row>
    <row r="103" spans="2:10">
      <c r="B103" s="69"/>
      <c r="C103" s="69"/>
      <c r="D103" s="69"/>
      <c r="E103" s="69"/>
      <c r="F103" s="70"/>
      <c r="G103" s="70"/>
      <c r="H103" s="69"/>
      <c r="I103" s="69"/>
      <c r="J103" s="69"/>
    </row>
    <row r="104" spans="2:10">
      <c r="B104" s="69"/>
      <c r="C104" s="69"/>
      <c r="D104" s="69"/>
      <c r="E104" s="69"/>
      <c r="F104" s="70"/>
      <c r="G104" s="70"/>
      <c r="H104" s="69"/>
      <c r="I104" s="69"/>
      <c r="J104" s="69"/>
    </row>
    <row r="105" spans="2:10">
      <c r="B105" s="69"/>
      <c r="C105" s="69"/>
      <c r="D105" s="69"/>
      <c r="E105" s="69"/>
      <c r="F105" s="70"/>
      <c r="G105" s="70"/>
      <c r="H105" s="69"/>
      <c r="I105" s="69"/>
      <c r="J105" s="69"/>
    </row>
    <row r="106" spans="2:10">
      <c r="B106" s="69"/>
      <c r="C106" s="69"/>
      <c r="D106" s="69"/>
      <c r="E106" s="69"/>
      <c r="F106" s="70"/>
      <c r="G106" s="70"/>
      <c r="H106" s="69"/>
      <c r="I106" s="69"/>
      <c r="J106" s="69"/>
    </row>
    <row r="107" spans="2:10">
      <c r="B107" s="69"/>
      <c r="C107" s="69"/>
      <c r="D107" s="69"/>
      <c r="E107" s="69"/>
      <c r="F107" s="70"/>
      <c r="G107" s="70"/>
      <c r="H107" s="69"/>
      <c r="I107" s="69"/>
      <c r="J107" s="69"/>
    </row>
    <row r="108" spans="2:10">
      <c r="B108" s="69"/>
      <c r="C108" s="69"/>
      <c r="D108" s="69"/>
      <c r="E108" s="69"/>
      <c r="F108" s="70"/>
      <c r="G108" s="70"/>
      <c r="H108" s="69"/>
      <c r="I108" s="69"/>
      <c r="J108" s="69"/>
    </row>
    <row r="109" spans="2:10">
      <c r="B109" s="69"/>
      <c r="C109" s="69"/>
      <c r="D109" s="69"/>
      <c r="E109" s="69"/>
      <c r="F109" s="70"/>
      <c r="G109" s="70"/>
      <c r="H109" s="69"/>
      <c r="I109" s="69"/>
      <c r="J109" s="69"/>
    </row>
    <row r="110" spans="2:10">
      <c r="B110" s="69"/>
      <c r="C110" s="69"/>
      <c r="D110" s="69"/>
      <c r="E110" s="69"/>
      <c r="F110" s="70"/>
      <c r="G110" s="70"/>
      <c r="H110" s="69"/>
      <c r="I110" s="69"/>
      <c r="J110" s="69"/>
    </row>
    <row r="111" spans="2:10">
      <c r="B111" s="69"/>
      <c r="C111" s="69"/>
      <c r="D111" s="69"/>
      <c r="E111" s="69"/>
      <c r="F111" s="70"/>
      <c r="G111" s="70"/>
      <c r="H111" s="69"/>
      <c r="I111" s="69"/>
      <c r="J111" s="69"/>
    </row>
    <row r="112" spans="2:10">
      <c r="B112" s="69"/>
      <c r="C112" s="69"/>
      <c r="D112" s="69"/>
      <c r="E112" s="69"/>
      <c r="F112" s="70"/>
      <c r="G112" s="70"/>
      <c r="H112" s="69"/>
      <c r="I112" s="69"/>
      <c r="J112" s="69"/>
    </row>
    <row r="113" spans="2:10">
      <c r="B113" s="69"/>
      <c r="C113" s="69"/>
      <c r="D113" s="69"/>
      <c r="E113" s="69"/>
      <c r="F113" s="70"/>
      <c r="G113" s="70"/>
      <c r="H113" s="69"/>
      <c r="I113" s="69"/>
      <c r="J113" s="69"/>
    </row>
    <row r="114" spans="2:10">
      <c r="B114" s="69"/>
      <c r="C114" s="69"/>
      <c r="D114" s="69"/>
      <c r="E114" s="69"/>
      <c r="F114" s="70"/>
      <c r="G114" s="70"/>
      <c r="H114" s="69"/>
      <c r="I114" s="69"/>
      <c r="J114" s="69"/>
    </row>
    <row r="115" spans="2:10">
      <c r="B115" s="69"/>
      <c r="C115" s="69"/>
      <c r="D115" s="69"/>
      <c r="E115" s="69"/>
      <c r="F115" s="70"/>
      <c r="G115" s="70"/>
      <c r="H115" s="69"/>
      <c r="I115" s="69"/>
      <c r="J115" s="69"/>
    </row>
    <row r="116" spans="2:10">
      <c r="B116" s="69"/>
      <c r="C116" s="69"/>
      <c r="D116" s="69"/>
      <c r="E116" s="69"/>
      <c r="F116" s="70"/>
      <c r="G116" s="70"/>
      <c r="H116" s="69"/>
      <c r="I116" s="69"/>
      <c r="J116" s="69"/>
    </row>
    <row r="117" spans="2:10">
      <c r="B117" s="69"/>
      <c r="C117" s="69"/>
      <c r="D117" s="69"/>
      <c r="E117" s="69"/>
      <c r="F117" s="70"/>
      <c r="G117" s="70"/>
      <c r="H117" s="69"/>
      <c r="I117" s="69"/>
      <c r="J117" s="69"/>
    </row>
    <row r="118" spans="2:10">
      <c r="B118" s="69"/>
      <c r="C118" s="69"/>
      <c r="D118" s="69"/>
      <c r="E118" s="69"/>
      <c r="F118" s="70"/>
      <c r="G118" s="70"/>
      <c r="H118" s="69"/>
      <c r="I118" s="69"/>
      <c r="J118" s="69"/>
    </row>
    <row r="119" spans="2:10">
      <c r="B119" s="69"/>
      <c r="C119" s="69"/>
      <c r="D119" s="69"/>
      <c r="E119" s="69"/>
      <c r="F119" s="70"/>
      <c r="G119" s="70"/>
      <c r="H119" s="69"/>
      <c r="I119" s="69"/>
      <c r="J119" s="69"/>
    </row>
    <row r="120" spans="2:10">
      <c r="B120" s="69"/>
      <c r="C120" s="69"/>
      <c r="D120" s="69"/>
      <c r="E120" s="69"/>
      <c r="F120" s="70"/>
      <c r="G120" s="70"/>
      <c r="H120" s="69"/>
      <c r="I120" s="69"/>
      <c r="J120" s="69"/>
    </row>
    <row r="121" spans="2:10">
      <c r="B121" s="69"/>
      <c r="C121" s="69"/>
      <c r="D121" s="69"/>
      <c r="E121" s="69"/>
      <c r="F121" s="70"/>
      <c r="G121" s="70"/>
      <c r="H121" s="69"/>
      <c r="I121" s="69"/>
      <c r="J121" s="69"/>
    </row>
    <row r="122" spans="2:10">
      <c r="B122" s="69"/>
      <c r="C122" s="69"/>
      <c r="D122" s="69"/>
      <c r="E122" s="69"/>
      <c r="F122" s="70"/>
      <c r="G122" s="70"/>
      <c r="H122" s="69"/>
      <c r="I122" s="69"/>
      <c r="J122" s="69"/>
    </row>
    <row r="123" spans="2:10">
      <c r="B123" s="69"/>
      <c r="C123" s="69"/>
      <c r="D123" s="69"/>
      <c r="E123" s="69"/>
      <c r="F123" s="70"/>
      <c r="G123" s="70"/>
      <c r="H123" s="69"/>
      <c r="I123" s="69"/>
      <c r="J123" s="69"/>
    </row>
    <row r="124" spans="2:10">
      <c r="B124" s="69"/>
      <c r="C124" s="69"/>
      <c r="D124" s="69"/>
      <c r="E124" s="69"/>
      <c r="F124" s="70"/>
      <c r="G124" s="70"/>
      <c r="H124" s="69"/>
      <c r="I124" s="69"/>
      <c r="J124" s="69"/>
    </row>
    <row r="125" spans="2:10">
      <c r="B125" s="69"/>
      <c r="C125" s="69"/>
      <c r="D125" s="69"/>
      <c r="E125" s="69"/>
      <c r="F125" s="70"/>
      <c r="G125" s="70"/>
      <c r="H125" s="69"/>
      <c r="I125" s="69"/>
      <c r="J125" s="69"/>
    </row>
    <row r="126" spans="2:10">
      <c r="B126" s="69"/>
      <c r="C126" s="69"/>
      <c r="D126" s="69"/>
      <c r="E126" s="69"/>
      <c r="F126" s="70"/>
      <c r="G126" s="70"/>
      <c r="H126" s="69"/>
      <c r="I126" s="69"/>
      <c r="J126" s="69"/>
    </row>
    <row r="127" spans="2:10">
      <c r="B127" s="69"/>
      <c r="C127" s="69"/>
      <c r="D127" s="69"/>
      <c r="E127" s="69"/>
      <c r="F127" s="70"/>
      <c r="G127" s="70"/>
      <c r="H127" s="69"/>
      <c r="I127" s="69"/>
      <c r="J127" s="69"/>
    </row>
    <row r="128" spans="2:10">
      <c r="B128" s="69"/>
      <c r="C128" s="69"/>
      <c r="D128" s="69"/>
      <c r="E128" s="69"/>
      <c r="F128" s="70"/>
      <c r="G128" s="70"/>
      <c r="H128" s="69"/>
      <c r="I128" s="69"/>
      <c r="J128" s="69"/>
    </row>
    <row r="129" spans="2:10">
      <c r="B129" s="69"/>
      <c r="C129" s="69"/>
      <c r="D129" s="69"/>
      <c r="E129" s="69"/>
      <c r="F129" s="70"/>
      <c r="G129" s="70"/>
      <c r="H129" s="69"/>
      <c r="I129" s="69"/>
      <c r="J129" s="69"/>
    </row>
    <row r="130" spans="2:10">
      <c r="B130" s="69"/>
      <c r="C130" s="69"/>
      <c r="D130" s="69"/>
      <c r="E130" s="69"/>
      <c r="F130" s="70"/>
      <c r="G130" s="70"/>
      <c r="H130" s="69"/>
      <c r="I130" s="69"/>
      <c r="J130" s="69"/>
    </row>
    <row r="131" spans="2:10">
      <c r="B131" s="69"/>
      <c r="C131" s="69"/>
      <c r="D131" s="69"/>
      <c r="E131" s="69"/>
      <c r="F131" s="70"/>
      <c r="G131" s="70"/>
      <c r="H131" s="69"/>
      <c r="I131" s="69"/>
      <c r="J131" s="69"/>
    </row>
    <row r="132" spans="2:10">
      <c r="B132" s="69"/>
      <c r="C132" s="69"/>
      <c r="D132" s="69"/>
      <c r="E132" s="69"/>
      <c r="F132" s="70"/>
      <c r="G132" s="70"/>
      <c r="H132" s="69"/>
      <c r="I132" s="69"/>
      <c r="J132" s="69"/>
    </row>
    <row r="133" spans="2:10">
      <c r="B133" s="69"/>
      <c r="C133" s="69"/>
      <c r="D133" s="69"/>
      <c r="E133" s="69"/>
      <c r="F133" s="70"/>
      <c r="G133" s="70"/>
      <c r="H133" s="69"/>
      <c r="I133" s="69"/>
      <c r="J133" s="69"/>
    </row>
    <row r="134" spans="2:10">
      <c r="B134" s="69"/>
      <c r="C134" s="69"/>
      <c r="D134" s="69"/>
      <c r="E134" s="69"/>
      <c r="F134" s="70"/>
      <c r="G134" s="70"/>
      <c r="H134" s="69"/>
      <c r="I134" s="69"/>
      <c r="J134" s="69"/>
    </row>
    <row r="135" spans="2:10">
      <c r="B135" s="69"/>
      <c r="C135" s="69"/>
      <c r="D135" s="69"/>
      <c r="E135" s="69"/>
      <c r="F135" s="70"/>
      <c r="G135" s="70"/>
      <c r="H135" s="69"/>
      <c r="I135" s="69"/>
      <c r="J135" s="69"/>
    </row>
    <row r="136" spans="2:10">
      <c r="B136" s="69"/>
      <c r="C136" s="69"/>
      <c r="D136" s="69"/>
      <c r="E136" s="69"/>
      <c r="F136" s="70"/>
      <c r="G136" s="70"/>
      <c r="H136" s="69"/>
      <c r="I136" s="69"/>
      <c r="J136" s="69"/>
    </row>
    <row r="137" spans="2:10">
      <c r="B137" s="69"/>
      <c r="C137" s="69"/>
      <c r="D137" s="69"/>
      <c r="E137" s="69"/>
      <c r="F137" s="70"/>
      <c r="G137" s="70"/>
      <c r="H137" s="69"/>
      <c r="I137" s="69"/>
      <c r="J137" s="69"/>
    </row>
    <row r="138" spans="2:10">
      <c r="B138" s="69"/>
      <c r="C138" s="69"/>
      <c r="D138" s="69"/>
      <c r="E138" s="69"/>
      <c r="F138" s="70"/>
      <c r="G138" s="70"/>
      <c r="H138" s="69"/>
      <c r="I138" s="69"/>
      <c r="J138" s="69"/>
    </row>
    <row r="139" spans="2:10">
      <c r="B139" s="69"/>
      <c r="C139" s="69"/>
      <c r="D139" s="69"/>
      <c r="E139" s="69"/>
      <c r="F139" s="70"/>
      <c r="G139" s="70"/>
      <c r="H139" s="69"/>
      <c r="I139" s="69"/>
      <c r="J139" s="69"/>
    </row>
    <row r="140" spans="2:10">
      <c r="B140" s="69"/>
      <c r="C140" s="69"/>
      <c r="D140" s="69"/>
      <c r="E140" s="69"/>
      <c r="F140" s="70"/>
      <c r="G140" s="70"/>
      <c r="H140" s="69"/>
      <c r="I140" s="69"/>
      <c r="J140" s="69"/>
    </row>
    <row r="141" spans="2:10">
      <c r="B141" s="69"/>
      <c r="C141" s="69"/>
      <c r="D141" s="69"/>
      <c r="E141" s="69"/>
      <c r="F141" s="70"/>
      <c r="G141" s="70"/>
      <c r="H141" s="69"/>
      <c r="I141" s="69"/>
      <c r="J141" s="69"/>
    </row>
    <row r="142" spans="2:10">
      <c r="B142" s="69"/>
      <c r="C142" s="69"/>
      <c r="D142" s="69"/>
      <c r="E142" s="69"/>
      <c r="F142" s="70"/>
      <c r="G142" s="70"/>
      <c r="H142" s="69"/>
      <c r="I142" s="69"/>
      <c r="J142" s="69"/>
    </row>
    <row r="143" spans="2:10">
      <c r="B143" s="69"/>
      <c r="C143" s="69"/>
      <c r="D143" s="69"/>
      <c r="E143" s="69"/>
      <c r="F143" s="70"/>
      <c r="G143" s="70"/>
      <c r="H143" s="69"/>
      <c r="I143" s="69"/>
      <c r="J143" s="69"/>
    </row>
    <row r="144" spans="2:10">
      <c r="B144" s="69"/>
      <c r="C144" s="69"/>
      <c r="D144" s="69"/>
      <c r="E144" s="69"/>
      <c r="F144" s="70"/>
      <c r="G144" s="70"/>
      <c r="H144" s="69"/>
      <c r="I144" s="69"/>
      <c r="J144" s="69"/>
    </row>
    <row r="145" spans="2:10">
      <c r="B145" s="69"/>
      <c r="C145" s="69"/>
      <c r="D145" s="69"/>
      <c r="E145" s="69"/>
      <c r="F145" s="70"/>
      <c r="G145" s="70"/>
      <c r="H145" s="69"/>
      <c r="I145" s="69"/>
      <c r="J145" s="69"/>
    </row>
    <row r="146" spans="2:10">
      <c r="B146" s="69"/>
      <c r="C146" s="69"/>
      <c r="D146" s="69"/>
      <c r="E146" s="69"/>
      <c r="F146" s="70"/>
      <c r="G146" s="70"/>
      <c r="H146" s="69"/>
      <c r="I146" s="69"/>
      <c r="J146" s="69"/>
    </row>
    <row r="147" spans="2:10">
      <c r="B147" s="69"/>
      <c r="C147" s="69"/>
      <c r="D147" s="69"/>
      <c r="E147" s="69"/>
      <c r="F147" s="70"/>
      <c r="G147" s="70"/>
      <c r="H147" s="69"/>
      <c r="I147" s="69"/>
      <c r="J147" s="69"/>
    </row>
    <row r="148" spans="2:10">
      <c r="B148" s="69"/>
      <c r="C148" s="69"/>
      <c r="D148" s="69"/>
      <c r="E148" s="69"/>
      <c r="F148" s="70"/>
      <c r="G148" s="70"/>
      <c r="H148" s="69"/>
      <c r="I148" s="69"/>
      <c r="J148" s="69"/>
    </row>
    <row r="149" spans="2:10">
      <c r="B149" s="69"/>
      <c r="C149" s="69"/>
      <c r="D149" s="69"/>
      <c r="E149" s="69"/>
      <c r="F149" s="70"/>
      <c r="G149" s="70"/>
      <c r="H149" s="69"/>
      <c r="I149" s="69"/>
      <c r="J149" s="69"/>
    </row>
    <row r="150" spans="2:10">
      <c r="B150" s="69"/>
      <c r="C150" s="69"/>
      <c r="D150" s="69"/>
      <c r="E150" s="69"/>
      <c r="F150" s="70"/>
      <c r="G150" s="70"/>
      <c r="H150" s="69"/>
      <c r="I150" s="69"/>
      <c r="J150" s="69"/>
    </row>
    <row r="151" spans="2:10">
      <c r="B151" s="69"/>
      <c r="C151" s="69"/>
      <c r="D151" s="69"/>
      <c r="E151" s="69"/>
      <c r="F151" s="70"/>
      <c r="G151" s="70"/>
      <c r="H151" s="69"/>
      <c r="I151" s="69"/>
      <c r="J151" s="69"/>
    </row>
    <row r="152" spans="2:10">
      <c r="B152" s="69"/>
      <c r="C152" s="69"/>
      <c r="D152" s="69"/>
      <c r="E152" s="69"/>
      <c r="F152" s="70"/>
      <c r="G152" s="70"/>
      <c r="H152" s="69"/>
      <c r="I152" s="69"/>
      <c r="J152" s="69"/>
    </row>
    <row r="153" spans="2:10">
      <c r="B153" s="69"/>
      <c r="C153" s="69"/>
      <c r="D153" s="69"/>
      <c r="E153" s="69"/>
      <c r="F153" s="70"/>
      <c r="G153" s="70"/>
      <c r="H153" s="69"/>
      <c r="I153" s="69"/>
      <c r="J153" s="69"/>
    </row>
    <row r="154" spans="2:10">
      <c r="B154" s="69"/>
      <c r="C154" s="69"/>
      <c r="D154" s="69"/>
      <c r="E154" s="69"/>
      <c r="F154" s="70"/>
      <c r="G154" s="70"/>
      <c r="H154" s="69"/>
      <c r="I154" s="69"/>
      <c r="J154" s="69"/>
    </row>
    <row r="155" spans="2:10">
      <c r="B155" s="69"/>
      <c r="C155" s="69"/>
      <c r="D155" s="69"/>
      <c r="E155" s="69"/>
      <c r="F155" s="70"/>
      <c r="G155" s="70"/>
      <c r="H155" s="69"/>
      <c r="I155" s="69"/>
      <c r="J155" s="69"/>
    </row>
    <row r="156" spans="2:10">
      <c r="B156" s="69"/>
      <c r="C156" s="69"/>
      <c r="D156" s="69"/>
      <c r="E156" s="69"/>
      <c r="F156" s="70"/>
      <c r="G156" s="70"/>
      <c r="H156" s="69"/>
      <c r="I156" s="69"/>
      <c r="J156" s="69"/>
    </row>
    <row r="157" spans="2:10">
      <c r="B157" s="69"/>
      <c r="C157" s="69"/>
      <c r="D157" s="69"/>
      <c r="E157" s="69"/>
      <c r="F157" s="70"/>
      <c r="G157" s="70"/>
      <c r="H157" s="69"/>
      <c r="I157" s="69"/>
      <c r="J157" s="69"/>
    </row>
    <row r="158" spans="2:10">
      <c r="B158" s="69"/>
      <c r="C158" s="69"/>
      <c r="D158" s="69"/>
      <c r="E158" s="69"/>
      <c r="F158" s="70"/>
      <c r="G158" s="70"/>
      <c r="H158" s="69"/>
      <c r="I158" s="69"/>
      <c r="J158" s="69"/>
    </row>
    <row r="159" spans="2:10">
      <c r="B159" s="69"/>
      <c r="C159" s="69"/>
      <c r="D159" s="69"/>
      <c r="E159" s="69"/>
      <c r="F159" s="70"/>
      <c r="G159" s="70"/>
      <c r="H159" s="69"/>
      <c r="I159" s="69"/>
      <c r="J159" s="69"/>
    </row>
    <row r="160" spans="2:10">
      <c r="B160" s="69"/>
      <c r="C160" s="69"/>
      <c r="D160" s="69"/>
      <c r="E160" s="69"/>
      <c r="F160" s="70"/>
      <c r="G160" s="70"/>
      <c r="H160" s="69"/>
      <c r="I160" s="69"/>
      <c r="J160" s="69"/>
    </row>
    <row r="161" spans="2:10">
      <c r="B161" s="69"/>
      <c r="C161" s="69"/>
      <c r="D161" s="69"/>
      <c r="E161" s="69"/>
      <c r="F161" s="70"/>
      <c r="G161" s="70"/>
      <c r="H161" s="69"/>
      <c r="I161" s="69"/>
      <c r="J161" s="69"/>
    </row>
    <row r="162" spans="2:10">
      <c r="B162" s="69"/>
      <c r="C162" s="69"/>
      <c r="D162" s="69"/>
      <c r="E162" s="69"/>
      <c r="F162" s="70"/>
      <c r="G162" s="70"/>
      <c r="H162" s="69"/>
      <c r="I162" s="69"/>
      <c r="J162" s="69"/>
    </row>
    <row r="163" spans="2:10">
      <c r="B163" s="69"/>
      <c r="C163" s="69"/>
      <c r="D163" s="69"/>
      <c r="E163" s="69"/>
      <c r="F163" s="70"/>
      <c r="G163" s="70"/>
      <c r="H163" s="69"/>
      <c r="I163" s="69"/>
      <c r="J163" s="69"/>
    </row>
    <row r="164" spans="2:10">
      <c r="B164" s="69"/>
      <c r="C164" s="69"/>
      <c r="D164" s="69"/>
      <c r="E164" s="69"/>
      <c r="F164" s="70"/>
      <c r="G164" s="70"/>
      <c r="H164" s="69"/>
      <c r="I164" s="69"/>
      <c r="J164" s="69"/>
    </row>
    <row r="165" spans="2:10">
      <c r="B165" s="69"/>
      <c r="C165" s="69"/>
      <c r="D165" s="69"/>
      <c r="E165" s="69"/>
      <c r="F165" s="70"/>
      <c r="G165" s="70"/>
      <c r="H165" s="69"/>
      <c r="I165" s="69"/>
      <c r="J165" s="69"/>
    </row>
    <row r="166" spans="2:10">
      <c r="B166" s="69"/>
      <c r="C166" s="69"/>
      <c r="D166" s="69"/>
      <c r="E166" s="69"/>
      <c r="F166" s="70"/>
      <c r="G166" s="70"/>
      <c r="H166" s="69"/>
      <c r="I166" s="69"/>
      <c r="J166" s="69"/>
    </row>
    <row r="167" spans="2:10">
      <c r="B167" s="69"/>
      <c r="C167" s="69"/>
      <c r="D167" s="69"/>
      <c r="E167" s="69"/>
      <c r="F167" s="70"/>
      <c r="G167" s="70"/>
      <c r="H167" s="69"/>
      <c r="I167" s="69"/>
      <c r="J167" s="69"/>
    </row>
    <row r="168" spans="2:10">
      <c r="B168" s="69"/>
      <c r="C168" s="69"/>
      <c r="D168" s="69"/>
      <c r="E168" s="69"/>
      <c r="F168" s="70"/>
      <c r="G168" s="70"/>
      <c r="H168" s="69"/>
      <c r="I168" s="69"/>
      <c r="J168" s="69"/>
    </row>
    <row r="169" spans="2:10">
      <c r="B169" s="69"/>
      <c r="C169" s="69"/>
      <c r="D169" s="69"/>
      <c r="E169" s="69"/>
      <c r="F169" s="70"/>
      <c r="G169" s="70"/>
      <c r="H169" s="69"/>
      <c r="I169" s="69"/>
      <c r="J169" s="69"/>
    </row>
    <row r="170" spans="2:10">
      <c r="B170" s="69"/>
      <c r="C170" s="69"/>
      <c r="D170" s="69"/>
      <c r="E170" s="69"/>
      <c r="F170" s="70"/>
      <c r="G170" s="70"/>
      <c r="H170" s="69"/>
      <c r="I170" s="69"/>
      <c r="J170" s="69"/>
    </row>
    <row r="171" spans="2:10">
      <c r="B171" s="69"/>
      <c r="C171" s="69"/>
      <c r="D171" s="69"/>
      <c r="E171" s="69"/>
      <c r="F171" s="70"/>
      <c r="G171" s="70"/>
      <c r="H171" s="69"/>
      <c r="I171" s="69"/>
      <c r="J171" s="69"/>
    </row>
    <row r="172" spans="2:10">
      <c r="B172" s="69"/>
      <c r="C172" s="69"/>
      <c r="D172" s="69"/>
      <c r="E172" s="69"/>
      <c r="F172" s="70"/>
      <c r="G172" s="70"/>
      <c r="H172" s="69"/>
      <c r="I172" s="69"/>
      <c r="J172" s="69"/>
    </row>
    <row r="173" spans="2:10">
      <c r="B173" s="69"/>
      <c r="C173" s="69"/>
      <c r="D173" s="69"/>
      <c r="E173" s="69"/>
      <c r="F173" s="70"/>
      <c r="G173" s="70"/>
      <c r="H173" s="69"/>
      <c r="I173" s="69"/>
      <c r="J173" s="69"/>
    </row>
    <row r="174" spans="2:10">
      <c r="B174" s="69"/>
      <c r="C174" s="69"/>
      <c r="D174" s="69"/>
      <c r="E174" s="69"/>
      <c r="F174" s="70"/>
      <c r="G174" s="70"/>
      <c r="H174" s="69"/>
      <c r="I174" s="69"/>
      <c r="J174" s="69"/>
    </row>
    <row r="175" spans="2:10">
      <c r="B175" s="69"/>
      <c r="C175" s="69"/>
      <c r="D175" s="69"/>
      <c r="E175" s="69"/>
      <c r="F175" s="70"/>
      <c r="G175" s="70"/>
      <c r="H175" s="69"/>
      <c r="I175" s="69"/>
      <c r="J175" s="69"/>
    </row>
    <row r="176" spans="2:10">
      <c r="B176" s="69"/>
      <c r="C176" s="69"/>
      <c r="D176" s="69"/>
      <c r="E176" s="69"/>
      <c r="F176" s="70"/>
      <c r="G176" s="70"/>
      <c r="H176" s="69"/>
      <c r="I176" s="69"/>
      <c r="J176" s="69"/>
    </row>
    <row r="177" spans="2:10">
      <c r="B177" s="69"/>
      <c r="C177" s="69"/>
      <c r="D177" s="69"/>
      <c r="E177" s="69"/>
      <c r="F177" s="70"/>
      <c r="G177" s="70"/>
      <c r="H177" s="69"/>
      <c r="I177" s="69"/>
      <c r="J177" s="69"/>
    </row>
    <row r="178" spans="2:10">
      <c r="B178" s="69"/>
      <c r="C178" s="69"/>
      <c r="D178" s="69"/>
      <c r="E178" s="69"/>
      <c r="F178" s="70"/>
      <c r="G178" s="70"/>
      <c r="H178" s="69"/>
      <c r="I178" s="69"/>
      <c r="J178" s="69"/>
    </row>
    <row r="179" spans="2:10">
      <c r="B179" s="69"/>
      <c r="C179" s="69"/>
      <c r="D179" s="69"/>
      <c r="E179" s="69"/>
      <c r="F179" s="70"/>
      <c r="G179" s="70"/>
      <c r="H179" s="69"/>
      <c r="I179" s="69"/>
      <c r="J179" s="69"/>
    </row>
    <row r="180" spans="2:10">
      <c r="B180" s="69"/>
      <c r="C180" s="69"/>
      <c r="D180" s="69"/>
      <c r="E180" s="69"/>
      <c r="F180" s="70"/>
      <c r="G180" s="70"/>
      <c r="H180" s="69"/>
      <c r="I180" s="69"/>
      <c r="J180" s="69"/>
    </row>
    <row r="181" spans="2:10">
      <c r="B181" s="69"/>
      <c r="C181" s="69"/>
      <c r="D181" s="69"/>
      <c r="E181" s="69"/>
      <c r="F181" s="70"/>
      <c r="G181" s="70"/>
      <c r="H181" s="69"/>
      <c r="I181" s="69"/>
      <c r="J181" s="69"/>
    </row>
    <row r="182" spans="2:10">
      <c r="B182" s="69"/>
      <c r="C182" s="69"/>
      <c r="D182" s="69"/>
      <c r="E182" s="69"/>
      <c r="F182" s="70"/>
      <c r="G182" s="70"/>
      <c r="H182" s="69"/>
      <c r="I182" s="69"/>
      <c r="J182" s="69"/>
    </row>
    <row r="183" spans="2:10">
      <c r="B183" s="69"/>
      <c r="C183" s="69"/>
      <c r="D183" s="69"/>
      <c r="E183" s="69"/>
      <c r="F183" s="70"/>
      <c r="G183" s="70"/>
      <c r="H183" s="69"/>
      <c r="I183" s="69"/>
      <c r="J183" s="69"/>
    </row>
    <row r="184" spans="2:10">
      <c r="B184" s="69"/>
      <c r="C184" s="69"/>
      <c r="D184" s="69"/>
      <c r="E184" s="69"/>
      <c r="F184" s="70"/>
      <c r="G184" s="70"/>
      <c r="H184" s="69"/>
      <c r="I184" s="69"/>
      <c r="J184" s="69"/>
    </row>
    <row r="185" spans="2:10">
      <c r="B185" s="69"/>
      <c r="C185" s="69"/>
      <c r="D185" s="69"/>
      <c r="E185" s="69"/>
      <c r="F185" s="70"/>
      <c r="G185" s="70"/>
      <c r="H185" s="69"/>
      <c r="I185" s="69"/>
      <c r="J185" s="69"/>
    </row>
    <row r="186" spans="2:10">
      <c r="B186" s="69"/>
      <c r="C186" s="69"/>
      <c r="D186" s="69"/>
      <c r="E186" s="69"/>
      <c r="F186" s="70"/>
      <c r="G186" s="70"/>
      <c r="H186" s="69"/>
      <c r="I186" s="69"/>
      <c r="J186" s="69"/>
    </row>
    <row r="187" spans="2:10">
      <c r="B187" s="69"/>
      <c r="C187" s="69"/>
      <c r="D187" s="69"/>
      <c r="E187" s="69"/>
      <c r="F187" s="70"/>
      <c r="G187" s="70"/>
      <c r="H187" s="69"/>
      <c r="I187" s="69"/>
      <c r="J187" s="69"/>
    </row>
    <row r="188" spans="2:10">
      <c r="B188" s="69"/>
      <c r="C188" s="69"/>
      <c r="D188" s="69"/>
      <c r="E188" s="69"/>
      <c r="F188" s="70"/>
      <c r="G188" s="70"/>
      <c r="H188" s="69"/>
      <c r="I188" s="69"/>
      <c r="J188" s="69"/>
    </row>
    <row r="189" spans="2:10">
      <c r="B189" s="69"/>
      <c r="C189" s="69"/>
      <c r="D189" s="69"/>
      <c r="E189" s="69"/>
      <c r="F189" s="70"/>
      <c r="G189" s="70"/>
      <c r="H189" s="69"/>
      <c r="I189" s="69"/>
      <c r="J189" s="69"/>
    </row>
    <row r="190" spans="2:10">
      <c r="B190" s="69"/>
      <c r="C190" s="69"/>
      <c r="D190" s="69"/>
      <c r="E190" s="69"/>
      <c r="F190" s="70"/>
      <c r="G190" s="70"/>
      <c r="H190" s="69"/>
      <c r="I190" s="69"/>
      <c r="J190" s="69"/>
    </row>
    <row r="191" spans="2:10">
      <c r="B191" s="69"/>
      <c r="C191" s="69"/>
      <c r="D191" s="69"/>
      <c r="E191" s="69"/>
      <c r="F191" s="70"/>
      <c r="G191" s="70"/>
      <c r="H191" s="69"/>
      <c r="I191" s="69"/>
      <c r="J191" s="69"/>
    </row>
    <row r="192" spans="2:10">
      <c r="B192" s="69"/>
      <c r="C192" s="69"/>
      <c r="D192" s="69"/>
      <c r="E192" s="69"/>
      <c r="F192" s="70"/>
      <c r="G192" s="70"/>
      <c r="H192" s="69"/>
      <c r="I192" s="69"/>
      <c r="J192" s="69"/>
    </row>
    <row r="193" spans="2:10">
      <c r="B193" s="69"/>
      <c r="C193" s="69"/>
      <c r="D193" s="69"/>
      <c r="E193" s="69"/>
      <c r="F193" s="70"/>
      <c r="G193" s="70"/>
      <c r="H193" s="69"/>
      <c r="I193" s="69"/>
      <c r="J193" s="69"/>
    </row>
    <row r="194" spans="2:10">
      <c r="B194" s="69"/>
      <c r="C194" s="69"/>
      <c r="D194" s="69"/>
      <c r="E194" s="69"/>
      <c r="F194" s="70"/>
      <c r="G194" s="70"/>
      <c r="H194" s="69"/>
      <c r="I194" s="69"/>
      <c r="J194" s="69"/>
    </row>
    <row r="195" spans="2:10">
      <c r="B195" s="69"/>
      <c r="C195" s="69"/>
      <c r="D195" s="69"/>
      <c r="E195" s="69"/>
      <c r="F195" s="70"/>
      <c r="G195" s="70"/>
      <c r="H195" s="69"/>
      <c r="I195" s="69"/>
      <c r="J195" s="69"/>
    </row>
    <row r="196" spans="2:10">
      <c r="B196" s="69"/>
      <c r="C196" s="69"/>
      <c r="D196" s="69"/>
      <c r="E196" s="69"/>
      <c r="F196" s="70"/>
      <c r="G196" s="70"/>
      <c r="H196" s="69"/>
      <c r="I196" s="69"/>
      <c r="J196" s="69"/>
    </row>
    <row r="197" spans="2:10">
      <c r="B197" s="69"/>
      <c r="C197" s="69"/>
      <c r="D197" s="69"/>
      <c r="E197" s="69"/>
      <c r="F197" s="70"/>
      <c r="G197" s="70"/>
      <c r="H197" s="69"/>
      <c r="I197" s="69"/>
      <c r="J197" s="69"/>
    </row>
    <row r="198" spans="2:10">
      <c r="B198" s="69"/>
      <c r="C198" s="69"/>
      <c r="D198" s="69"/>
      <c r="E198" s="69"/>
      <c r="F198" s="70"/>
      <c r="G198" s="70"/>
      <c r="H198" s="69"/>
      <c r="I198" s="69"/>
      <c r="J198" s="69"/>
    </row>
    <row r="199" spans="2:10">
      <c r="B199" s="69"/>
      <c r="C199" s="69"/>
      <c r="D199" s="69"/>
      <c r="E199" s="69"/>
      <c r="F199" s="70"/>
      <c r="G199" s="70"/>
      <c r="H199" s="69"/>
      <c r="I199" s="69"/>
      <c r="J199" s="69"/>
    </row>
    <row r="200" spans="2:10">
      <c r="B200" s="69"/>
      <c r="C200" s="69"/>
      <c r="D200" s="69"/>
      <c r="E200" s="69"/>
      <c r="F200" s="70"/>
      <c r="G200" s="70"/>
      <c r="H200" s="69"/>
      <c r="I200" s="69"/>
      <c r="J200" s="69"/>
    </row>
    <row r="201" spans="2:10">
      <c r="B201" s="69"/>
      <c r="C201" s="69"/>
      <c r="D201" s="69"/>
      <c r="E201" s="69"/>
      <c r="F201" s="70"/>
      <c r="G201" s="70"/>
      <c r="H201" s="69"/>
      <c r="I201" s="69"/>
      <c r="J201" s="69"/>
    </row>
    <row r="202" spans="2:10">
      <c r="B202" s="69"/>
      <c r="C202" s="69"/>
      <c r="D202" s="69"/>
      <c r="E202" s="69"/>
      <c r="F202" s="70"/>
      <c r="G202" s="70"/>
      <c r="H202" s="69"/>
      <c r="I202" s="69"/>
      <c r="J202" s="69"/>
    </row>
    <row r="203" spans="2:10">
      <c r="B203" s="69"/>
      <c r="C203" s="69"/>
      <c r="D203" s="69"/>
      <c r="E203" s="69"/>
      <c r="F203" s="70"/>
      <c r="G203" s="70"/>
      <c r="H203" s="69"/>
      <c r="I203" s="69"/>
      <c r="J203" s="69"/>
    </row>
    <row r="204" spans="2:10">
      <c r="B204" s="69"/>
      <c r="C204" s="69"/>
      <c r="D204" s="69"/>
      <c r="E204" s="69"/>
      <c r="F204" s="70"/>
      <c r="G204" s="70"/>
      <c r="H204" s="69"/>
      <c r="I204" s="69"/>
      <c r="J204" s="69"/>
    </row>
    <row r="205" spans="2:10">
      <c r="B205" s="69"/>
      <c r="C205" s="69"/>
      <c r="D205" s="69"/>
      <c r="E205" s="69"/>
      <c r="F205" s="70"/>
      <c r="G205" s="70"/>
      <c r="H205" s="69"/>
      <c r="I205" s="69"/>
      <c r="J205" s="69"/>
    </row>
    <row r="206" spans="2:10">
      <c r="B206" s="69"/>
      <c r="C206" s="69"/>
      <c r="D206" s="69"/>
      <c r="E206" s="69"/>
      <c r="F206" s="70"/>
      <c r="G206" s="70"/>
      <c r="H206" s="69"/>
      <c r="I206" s="69"/>
      <c r="J206" s="69"/>
    </row>
    <row r="207" spans="2:10">
      <c r="B207" s="69"/>
      <c r="C207" s="69"/>
      <c r="D207" s="69"/>
      <c r="E207" s="69"/>
      <c r="F207" s="70"/>
      <c r="G207" s="70"/>
      <c r="H207" s="69"/>
      <c r="I207" s="69"/>
      <c r="J207" s="69"/>
    </row>
    <row r="208" spans="2:10">
      <c r="B208" s="69"/>
      <c r="C208" s="69"/>
      <c r="D208" s="69"/>
      <c r="E208" s="69"/>
      <c r="F208" s="70"/>
      <c r="G208" s="70"/>
      <c r="H208" s="69"/>
      <c r="I208" s="69"/>
      <c r="J208" s="69"/>
    </row>
    <row r="209" spans="2:10">
      <c r="B209" s="69"/>
      <c r="C209" s="69"/>
      <c r="D209" s="69"/>
      <c r="E209" s="69"/>
      <c r="F209" s="70"/>
      <c r="G209" s="70"/>
      <c r="H209" s="69"/>
      <c r="I209" s="69"/>
      <c r="J209" s="69"/>
    </row>
    <row r="210" spans="2:10">
      <c r="B210" s="69"/>
      <c r="C210" s="69"/>
      <c r="D210" s="69"/>
      <c r="E210" s="69"/>
      <c r="F210" s="70"/>
      <c r="G210" s="70"/>
      <c r="H210" s="69"/>
      <c r="I210" s="69"/>
      <c r="J210" s="69"/>
    </row>
    <row r="211" spans="2:10">
      <c r="B211" s="69"/>
      <c r="C211" s="69"/>
      <c r="D211" s="69"/>
      <c r="E211" s="69"/>
      <c r="F211" s="70"/>
      <c r="G211" s="70"/>
      <c r="H211" s="69"/>
      <c r="I211" s="69"/>
      <c r="J211" s="69"/>
    </row>
    <row r="212" spans="2:10">
      <c r="B212" s="69"/>
      <c r="C212" s="69"/>
      <c r="D212" s="69"/>
      <c r="E212" s="69"/>
      <c r="F212" s="70"/>
      <c r="G212" s="70"/>
      <c r="H212" s="69"/>
      <c r="I212" s="69"/>
      <c r="J212" s="69"/>
    </row>
    <row r="213" spans="2:10">
      <c r="B213" s="69"/>
      <c r="C213" s="69"/>
      <c r="D213" s="69"/>
      <c r="E213" s="69"/>
      <c r="F213" s="70"/>
      <c r="G213" s="70"/>
      <c r="H213" s="69"/>
      <c r="I213" s="69"/>
      <c r="J213" s="69"/>
    </row>
    <row r="214" spans="2:10">
      <c r="B214" s="69"/>
      <c r="C214" s="69"/>
      <c r="D214" s="69"/>
      <c r="E214" s="69"/>
      <c r="F214" s="70"/>
      <c r="G214" s="70"/>
      <c r="H214" s="69"/>
      <c r="I214" s="69"/>
      <c r="J214" s="69"/>
    </row>
    <row r="215" spans="2:10">
      <c r="B215" s="69"/>
      <c r="C215" s="69"/>
      <c r="D215" s="69"/>
      <c r="E215" s="69"/>
      <c r="F215" s="70"/>
      <c r="G215" s="70"/>
      <c r="H215" s="69"/>
      <c r="I215" s="69"/>
      <c r="J215" s="69"/>
    </row>
    <row r="216" spans="2:10">
      <c r="B216" s="69"/>
      <c r="C216" s="69"/>
      <c r="D216" s="69"/>
      <c r="E216" s="69"/>
      <c r="F216" s="70"/>
      <c r="G216" s="70"/>
      <c r="H216" s="69"/>
      <c r="I216" s="69"/>
      <c r="J216" s="69"/>
    </row>
    <row r="217" spans="2:10">
      <c r="B217" s="69"/>
      <c r="C217" s="69"/>
      <c r="D217" s="69"/>
      <c r="E217" s="69"/>
      <c r="F217" s="70"/>
      <c r="G217" s="70"/>
      <c r="H217" s="69"/>
      <c r="I217" s="69"/>
      <c r="J217" s="69"/>
    </row>
    <row r="218" spans="2:10">
      <c r="B218" s="69"/>
      <c r="C218" s="69"/>
      <c r="D218" s="69"/>
      <c r="E218" s="69"/>
      <c r="F218" s="70"/>
      <c r="G218" s="70"/>
      <c r="H218" s="69"/>
      <c r="I218" s="69"/>
      <c r="J218" s="69"/>
    </row>
    <row r="219" spans="2:10">
      <c r="B219" s="69"/>
      <c r="C219" s="69"/>
      <c r="D219" s="69"/>
      <c r="E219" s="69"/>
      <c r="F219" s="70"/>
      <c r="G219" s="70"/>
      <c r="H219" s="69"/>
      <c r="I219" s="69"/>
      <c r="J219" s="69"/>
    </row>
    <row r="220" spans="2:10">
      <c r="B220" s="69"/>
      <c r="C220" s="69"/>
      <c r="D220" s="69"/>
      <c r="E220" s="69"/>
      <c r="F220" s="70"/>
      <c r="G220" s="70"/>
      <c r="H220" s="69"/>
      <c r="I220" s="69"/>
      <c r="J220" s="69"/>
    </row>
    <row r="221" spans="2:10">
      <c r="B221" s="69"/>
      <c r="C221" s="69"/>
      <c r="D221" s="69"/>
      <c r="E221" s="69"/>
      <c r="F221" s="70"/>
      <c r="G221" s="70"/>
      <c r="H221" s="69"/>
      <c r="I221" s="69"/>
      <c r="J221" s="69"/>
    </row>
    <row r="222" spans="2:10">
      <c r="B222" s="69"/>
      <c r="C222" s="69"/>
      <c r="D222" s="69"/>
      <c r="E222" s="69"/>
      <c r="F222" s="70"/>
      <c r="G222" s="70"/>
      <c r="H222" s="69"/>
      <c r="I222" s="69"/>
      <c r="J222" s="69"/>
    </row>
    <row r="223" spans="2:10">
      <c r="B223" s="69"/>
      <c r="C223" s="69"/>
      <c r="D223" s="69"/>
      <c r="E223" s="69"/>
      <c r="F223" s="70"/>
      <c r="G223" s="70"/>
      <c r="H223" s="69"/>
      <c r="I223" s="69"/>
      <c r="J223" s="69"/>
    </row>
    <row r="224" spans="2:10">
      <c r="B224" s="69"/>
      <c r="C224" s="69"/>
      <c r="D224" s="69"/>
      <c r="E224" s="69"/>
      <c r="F224" s="70"/>
      <c r="G224" s="70"/>
      <c r="H224" s="69"/>
      <c r="I224" s="69"/>
      <c r="J224" s="69"/>
    </row>
    <row r="225" spans="2:10">
      <c r="B225" s="69"/>
      <c r="C225" s="69"/>
      <c r="D225" s="69"/>
      <c r="E225" s="69"/>
      <c r="F225" s="70"/>
      <c r="G225" s="70"/>
      <c r="H225" s="69"/>
      <c r="I225" s="69"/>
      <c r="J225" s="69"/>
    </row>
    <row r="226" spans="2:10">
      <c r="B226" s="69"/>
      <c r="C226" s="69"/>
      <c r="D226" s="69"/>
      <c r="E226" s="69"/>
      <c r="F226" s="70"/>
      <c r="G226" s="70"/>
      <c r="H226" s="69"/>
      <c r="I226" s="69"/>
      <c r="J226" s="69"/>
    </row>
    <row r="227" spans="2:10">
      <c r="B227" s="69"/>
      <c r="C227" s="69"/>
      <c r="D227" s="69"/>
      <c r="E227" s="69"/>
      <c r="F227" s="70"/>
      <c r="G227" s="70"/>
      <c r="H227" s="69"/>
      <c r="I227" s="69"/>
      <c r="J227" s="69"/>
    </row>
    <row r="228" spans="2:10">
      <c r="B228" s="69"/>
      <c r="C228" s="69"/>
      <c r="D228" s="69"/>
      <c r="E228" s="69"/>
      <c r="F228" s="70"/>
      <c r="G228" s="70"/>
      <c r="H228" s="69"/>
      <c r="I228" s="69"/>
      <c r="J228" s="69"/>
    </row>
    <row r="229" spans="2:10">
      <c r="B229" s="69"/>
      <c r="C229" s="69"/>
      <c r="D229" s="69"/>
      <c r="E229" s="69"/>
      <c r="F229" s="70"/>
      <c r="G229" s="70"/>
      <c r="H229" s="69"/>
      <c r="I229" s="69"/>
      <c r="J229" s="69"/>
    </row>
    <row r="230" spans="2:10">
      <c r="B230" s="69"/>
      <c r="C230" s="69"/>
      <c r="D230" s="69"/>
      <c r="E230" s="69"/>
      <c r="F230" s="70"/>
      <c r="G230" s="70"/>
      <c r="H230" s="69"/>
      <c r="I230" s="69"/>
      <c r="J230" s="69"/>
    </row>
    <row r="231" spans="2:10">
      <c r="B231" s="69"/>
      <c r="C231" s="69"/>
      <c r="D231" s="69"/>
      <c r="E231" s="69"/>
      <c r="F231" s="70"/>
      <c r="G231" s="70"/>
      <c r="H231" s="69"/>
      <c r="I231" s="69"/>
      <c r="J231" s="69"/>
    </row>
    <row r="232" spans="2:10">
      <c r="B232" s="69"/>
      <c r="C232" s="69"/>
      <c r="D232" s="69"/>
      <c r="E232" s="69"/>
      <c r="F232" s="70"/>
      <c r="G232" s="70"/>
      <c r="H232" s="69"/>
      <c r="I232" s="69"/>
      <c r="J232" s="69"/>
    </row>
    <row r="233" spans="2:10">
      <c r="B233" s="69"/>
      <c r="C233" s="69"/>
      <c r="D233" s="69"/>
      <c r="E233" s="69"/>
      <c r="F233" s="70"/>
      <c r="G233" s="70"/>
      <c r="H233" s="69"/>
      <c r="I233" s="69"/>
      <c r="J233" s="69"/>
    </row>
    <row r="234" spans="2:10">
      <c r="B234" s="69"/>
      <c r="C234" s="69"/>
      <c r="D234" s="69"/>
      <c r="E234" s="69"/>
      <c r="F234" s="70"/>
      <c r="G234" s="70"/>
      <c r="H234" s="69"/>
      <c r="I234" s="69"/>
      <c r="J234" s="69"/>
    </row>
    <row r="235" spans="2:10">
      <c r="B235" s="69"/>
      <c r="C235" s="69"/>
      <c r="D235" s="69"/>
      <c r="E235" s="69"/>
      <c r="F235" s="70"/>
      <c r="G235" s="70"/>
      <c r="H235" s="69"/>
      <c r="I235" s="69"/>
      <c r="J235" s="69"/>
    </row>
    <row r="236" spans="2:10">
      <c r="B236" s="69"/>
      <c r="C236" s="69"/>
      <c r="D236" s="69"/>
      <c r="E236" s="69"/>
      <c r="F236" s="70"/>
      <c r="G236" s="70"/>
      <c r="H236" s="69"/>
      <c r="I236" s="69"/>
      <c r="J236" s="69"/>
    </row>
    <row r="237" spans="2:10">
      <c r="B237" s="69"/>
      <c r="C237" s="69"/>
      <c r="D237" s="69"/>
      <c r="E237" s="69"/>
      <c r="F237" s="70"/>
      <c r="G237" s="70"/>
      <c r="H237" s="69"/>
      <c r="I237" s="69"/>
      <c r="J237" s="69"/>
    </row>
    <row r="238" spans="2:10">
      <c r="B238" s="69"/>
      <c r="C238" s="69"/>
      <c r="D238" s="69"/>
      <c r="E238" s="69"/>
      <c r="F238" s="70"/>
      <c r="G238" s="70"/>
      <c r="H238" s="69"/>
      <c r="I238" s="69"/>
      <c r="J238" s="69"/>
    </row>
    <row r="239" spans="2:10">
      <c r="B239" s="69"/>
      <c r="C239" s="69"/>
      <c r="D239" s="69"/>
      <c r="E239" s="69"/>
      <c r="F239" s="70"/>
      <c r="G239" s="70"/>
      <c r="H239" s="69"/>
      <c r="I239" s="69"/>
      <c r="J239" s="69"/>
    </row>
    <row r="240" spans="2:10">
      <c r="B240" s="69"/>
      <c r="C240" s="69"/>
      <c r="D240" s="69"/>
      <c r="E240" s="69"/>
      <c r="F240" s="70"/>
      <c r="G240" s="70"/>
      <c r="H240" s="69"/>
      <c r="I240" s="69"/>
      <c r="J240" s="69"/>
    </row>
    <row r="241" spans="2:10">
      <c r="B241" s="69"/>
      <c r="C241" s="69"/>
      <c r="D241" s="69"/>
      <c r="E241" s="69"/>
      <c r="F241" s="70"/>
      <c r="G241" s="70"/>
      <c r="H241" s="69"/>
      <c r="I241" s="69"/>
      <c r="J241" s="69"/>
    </row>
    <row r="242" spans="2:10">
      <c r="B242" s="69"/>
      <c r="C242" s="69"/>
      <c r="D242" s="69"/>
      <c r="E242" s="69"/>
      <c r="F242" s="70"/>
      <c r="G242" s="70"/>
      <c r="H242" s="69"/>
      <c r="I242" s="69"/>
      <c r="J242" s="69"/>
    </row>
    <row r="243" spans="2:10">
      <c r="B243" s="69"/>
      <c r="C243" s="69"/>
      <c r="D243" s="69"/>
      <c r="E243" s="69"/>
      <c r="F243" s="70"/>
      <c r="G243" s="70"/>
      <c r="H243" s="69"/>
      <c r="I243" s="69"/>
      <c r="J243" s="69"/>
    </row>
    <row r="244" spans="2:10">
      <c r="B244" s="69"/>
      <c r="C244" s="69"/>
      <c r="D244" s="69"/>
      <c r="E244" s="69"/>
      <c r="F244" s="70"/>
      <c r="G244" s="70"/>
      <c r="H244" s="69"/>
      <c r="I244" s="69"/>
      <c r="J244" s="69"/>
    </row>
    <row r="245" spans="2:10">
      <c r="B245" s="69"/>
      <c r="C245" s="69"/>
      <c r="D245" s="69"/>
      <c r="E245" s="69"/>
      <c r="F245" s="70"/>
      <c r="G245" s="70"/>
      <c r="H245" s="69"/>
      <c r="I245" s="69"/>
      <c r="J245" s="69"/>
    </row>
    <row r="246" spans="2:10">
      <c r="B246" s="69"/>
      <c r="C246" s="69"/>
      <c r="D246" s="69"/>
      <c r="E246" s="69"/>
      <c r="F246" s="70"/>
      <c r="G246" s="70"/>
      <c r="H246" s="69"/>
      <c r="I246" s="69"/>
      <c r="J246" s="69"/>
    </row>
    <row r="247" spans="2:10">
      <c r="B247" s="69"/>
      <c r="C247" s="69"/>
      <c r="D247" s="69"/>
      <c r="E247" s="69"/>
      <c r="F247" s="70"/>
      <c r="G247" s="70"/>
      <c r="H247" s="69"/>
      <c r="I247" s="69"/>
      <c r="J247" s="69"/>
    </row>
    <row r="248" spans="2:10">
      <c r="B248" s="69"/>
      <c r="C248" s="69"/>
      <c r="D248" s="69"/>
      <c r="E248" s="69"/>
      <c r="F248" s="70"/>
      <c r="G248" s="70"/>
      <c r="H248" s="69"/>
      <c r="I248" s="69"/>
      <c r="J248" s="69"/>
    </row>
    <row r="249" spans="2:10">
      <c r="B249" s="69"/>
      <c r="C249" s="69"/>
      <c r="D249" s="69"/>
      <c r="E249" s="69"/>
      <c r="F249" s="70"/>
      <c r="G249" s="70"/>
      <c r="H249" s="69"/>
      <c r="I249" s="69"/>
      <c r="J249" s="69"/>
    </row>
    <row r="250" spans="2:10">
      <c r="B250" s="69"/>
      <c r="C250" s="69"/>
      <c r="D250" s="69"/>
      <c r="E250" s="69"/>
      <c r="F250" s="70"/>
      <c r="G250" s="70"/>
      <c r="H250" s="69"/>
      <c r="I250" s="69"/>
      <c r="J250" s="69"/>
    </row>
    <row r="251" spans="2:10">
      <c r="B251" s="69"/>
      <c r="C251" s="69"/>
      <c r="D251" s="69"/>
      <c r="E251" s="69"/>
      <c r="F251" s="70"/>
      <c r="G251" s="70"/>
      <c r="H251" s="69"/>
      <c r="I251" s="69"/>
      <c r="J251" s="69"/>
    </row>
    <row r="252" spans="2:10">
      <c r="B252" s="69"/>
      <c r="C252" s="69"/>
      <c r="D252" s="69"/>
      <c r="E252" s="69"/>
      <c r="F252" s="70"/>
      <c r="G252" s="70"/>
      <c r="H252" s="69"/>
      <c r="I252" s="69"/>
      <c r="J252" s="69"/>
    </row>
    <row r="253" spans="2:10">
      <c r="B253" s="69"/>
      <c r="C253" s="69"/>
      <c r="D253" s="69"/>
      <c r="E253" s="69"/>
      <c r="F253" s="70"/>
      <c r="G253" s="70"/>
      <c r="H253" s="69"/>
      <c r="I253" s="69"/>
      <c r="J253" s="69"/>
    </row>
    <row r="254" spans="2:10">
      <c r="B254" s="69"/>
      <c r="C254" s="69"/>
      <c r="D254" s="69"/>
      <c r="E254" s="69"/>
      <c r="F254" s="70"/>
      <c r="G254" s="70"/>
      <c r="H254" s="69"/>
      <c r="I254" s="69"/>
      <c r="J254" s="69"/>
    </row>
    <row r="255" spans="2:10">
      <c r="B255" s="69"/>
      <c r="C255" s="69"/>
      <c r="D255" s="69"/>
      <c r="E255" s="69"/>
      <c r="F255" s="70"/>
      <c r="G255" s="70"/>
      <c r="H255" s="69"/>
      <c r="I255" s="69"/>
      <c r="J255" s="69"/>
    </row>
    <row r="256" spans="2:10">
      <c r="B256" s="69"/>
      <c r="C256" s="69"/>
      <c r="D256" s="69"/>
      <c r="E256" s="69"/>
      <c r="F256" s="70"/>
      <c r="G256" s="70"/>
      <c r="H256" s="69"/>
      <c r="I256" s="69"/>
      <c r="J256" s="69"/>
    </row>
    <row r="257" spans="2:10">
      <c r="B257" s="69"/>
      <c r="C257" s="69"/>
      <c r="D257" s="69"/>
      <c r="E257" s="69"/>
      <c r="F257" s="70"/>
      <c r="G257" s="70"/>
      <c r="H257" s="69"/>
      <c r="I257" s="69"/>
      <c r="J257" s="69"/>
    </row>
    <row r="258" spans="2:10">
      <c r="B258" s="69"/>
      <c r="C258" s="69"/>
      <c r="D258" s="69"/>
      <c r="E258" s="69"/>
      <c r="F258" s="70"/>
      <c r="G258" s="70"/>
      <c r="H258" s="69"/>
      <c r="I258" s="69"/>
      <c r="J258" s="69"/>
    </row>
    <row r="259" spans="2:10">
      <c r="B259" s="69"/>
      <c r="C259" s="69"/>
      <c r="D259" s="69"/>
      <c r="E259" s="69"/>
      <c r="F259" s="70"/>
      <c r="G259" s="70"/>
      <c r="H259" s="69"/>
      <c r="I259" s="69"/>
      <c r="J259" s="69"/>
    </row>
    <row r="260" spans="2:10">
      <c r="B260" s="69"/>
      <c r="C260" s="69"/>
      <c r="D260" s="69"/>
      <c r="E260" s="69"/>
      <c r="F260" s="70"/>
      <c r="G260" s="70"/>
      <c r="H260" s="69"/>
      <c r="I260" s="69"/>
      <c r="J260" s="69"/>
    </row>
    <row r="261" spans="2:10">
      <c r="B261" s="69"/>
      <c r="C261" s="69"/>
      <c r="D261" s="69"/>
      <c r="E261" s="69"/>
      <c r="F261" s="70"/>
      <c r="G261" s="70"/>
      <c r="H261" s="69"/>
      <c r="I261" s="69"/>
      <c r="J261" s="69"/>
    </row>
    <row r="262" spans="2:10">
      <c r="B262" s="69"/>
      <c r="C262" s="69"/>
      <c r="D262" s="69"/>
      <c r="E262" s="69"/>
      <c r="F262" s="70"/>
      <c r="G262" s="70"/>
      <c r="H262" s="69"/>
      <c r="I262" s="69"/>
      <c r="J262" s="69"/>
    </row>
    <row r="263" spans="2:10">
      <c r="B263" s="69"/>
      <c r="C263" s="69"/>
      <c r="D263" s="69"/>
      <c r="E263" s="69"/>
      <c r="F263" s="70"/>
      <c r="G263" s="70"/>
      <c r="H263" s="69"/>
      <c r="I263" s="69"/>
      <c r="J263" s="69"/>
    </row>
    <row r="264" spans="2:10">
      <c r="B264" s="69"/>
      <c r="C264" s="69"/>
      <c r="D264" s="69"/>
      <c r="E264" s="69"/>
      <c r="F264" s="70"/>
      <c r="G264" s="70"/>
      <c r="H264" s="69"/>
      <c r="I264" s="69"/>
      <c r="J264" s="69"/>
    </row>
    <row r="265" spans="2:10">
      <c r="B265" s="69"/>
      <c r="C265" s="69"/>
      <c r="D265" s="69"/>
      <c r="E265" s="69"/>
      <c r="F265" s="70"/>
      <c r="G265" s="70"/>
      <c r="H265" s="69"/>
      <c r="I265" s="69"/>
      <c r="J265" s="69"/>
    </row>
    <row r="266" spans="2:10">
      <c r="B266" s="69"/>
      <c r="C266" s="69"/>
      <c r="D266" s="69"/>
      <c r="E266" s="69"/>
      <c r="F266" s="70"/>
      <c r="G266" s="70"/>
      <c r="H266" s="69"/>
      <c r="I266" s="69"/>
      <c r="J266" s="69"/>
    </row>
    <row r="267" spans="2:10">
      <c r="B267" s="69"/>
      <c r="C267" s="69"/>
      <c r="D267" s="69"/>
      <c r="E267" s="69"/>
      <c r="F267" s="70"/>
      <c r="G267" s="70"/>
      <c r="H267" s="69"/>
      <c r="I267" s="69"/>
      <c r="J267" s="69"/>
    </row>
    <row r="268" spans="2:10">
      <c r="B268" s="69"/>
      <c r="C268" s="69"/>
      <c r="D268" s="69"/>
      <c r="E268" s="69"/>
      <c r="F268" s="70"/>
      <c r="G268" s="70"/>
      <c r="H268" s="69"/>
      <c r="I268" s="69"/>
      <c r="J268" s="69"/>
    </row>
    <row r="269" spans="2:10">
      <c r="B269" s="69"/>
      <c r="C269" s="69"/>
      <c r="D269" s="69"/>
      <c r="E269" s="69"/>
      <c r="F269" s="70"/>
      <c r="G269" s="70"/>
      <c r="H269" s="69"/>
      <c r="I269" s="69"/>
      <c r="J269" s="69"/>
    </row>
    <row r="270" spans="2:10">
      <c r="B270" s="3"/>
      <c r="C270" s="3"/>
      <c r="D270" s="3"/>
      <c r="E270" s="3"/>
      <c r="F270" s="2"/>
      <c r="G270" s="2"/>
      <c r="H270" s="3"/>
      <c r="I270" s="3"/>
      <c r="J270" s="3"/>
    </row>
    <row r="271" spans="2:10">
      <c r="B271" s="3"/>
      <c r="C271" s="3"/>
      <c r="D271" s="3"/>
      <c r="E271" s="3"/>
      <c r="F271" s="2"/>
      <c r="G271" s="2"/>
      <c r="H271" s="3"/>
      <c r="I271" s="3"/>
      <c r="J271" s="3"/>
    </row>
    <row r="272" spans="2:10">
      <c r="B272" s="3"/>
      <c r="C272" s="3"/>
      <c r="D272" s="3"/>
      <c r="E272" s="3"/>
      <c r="F272" s="2"/>
      <c r="G272" s="2"/>
      <c r="H272" s="3"/>
      <c r="I272" s="3"/>
      <c r="J272" s="3"/>
    </row>
    <row r="273" spans="2:10">
      <c r="B273" s="3"/>
      <c r="C273" s="3"/>
      <c r="D273" s="3"/>
      <c r="E273" s="3"/>
      <c r="F273" s="2"/>
      <c r="G273" s="2"/>
      <c r="H273" s="3"/>
      <c r="I273" s="3"/>
      <c r="J273" s="3"/>
    </row>
    <row r="274" spans="2:10">
      <c r="B274" s="3"/>
      <c r="C274" s="3"/>
      <c r="D274" s="3"/>
      <c r="E274" s="3"/>
      <c r="F274" s="2"/>
      <c r="G274" s="2"/>
      <c r="H274" s="3"/>
      <c r="I274" s="3"/>
      <c r="J274" s="3"/>
    </row>
    <row r="275" spans="2:10">
      <c r="B275" s="3"/>
      <c r="C275" s="3"/>
      <c r="D275" s="3"/>
      <c r="E275" s="3"/>
      <c r="F275" s="2"/>
      <c r="G275" s="2"/>
      <c r="H275" s="3"/>
      <c r="I275" s="3"/>
      <c r="J275" s="3"/>
    </row>
    <row r="276" spans="2:10">
      <c r="B276" s="3"/>
      <c r="C276" s="3"/>
      <c r="D276" s="3"/>
      <c r="E276" s="3"/>
      <c r="F276" s="2"/>
      <c r="G276" s="2"/>
      <c r="H276" s="3"/>
      <c r="I276" s="3"/>
      <c r="J276" s="3"/>
    </row>
    <row r="277" spans="2:10">
      <c r="B277" s="3"/>
      <c r="C277" s="3"/>
      <c r="D277" s="3"/>
      <c r="E277" s="3"/>
      <c r="F277" s="2"/>
      <c r="G277" s="2"/>
      <c r="H277" s="3"/>
      <c r="I277" s="3"/>
      <c r="J277" s="3"/>
    </row>
  </sheetData>
  <mergeCells count="19">
    <mergeCell ref="B41:J41"/>
    <mergeCell ref="B42:J42"/>
    <mergeCell ref="B43:J43"/>
    <mergeCell ref="B44:B45"/>
    <mergeCell ref="C44:D44"/>
    <mergeCell ref="E44:E45"/>
    <mergeCell ref="F44:G44"/>
    <mergeCell ref="H44:H45"/>
    <mergeCell ref="I44:J44"/>
    <mergeCell ref="B1:J1"/>
    <mergeCell ref="B3:J3"/>
    <mergeCell ref="B4:J4"/>
    <mergeCell ref="B5:J5"/>
    <mergeCell ref="B6:B7"/>
    <mergeCell ref="C6:D6"/>
    <mergeCell ref="E6:E7"/>
    <mergeCell ref="F6:G6"/>
    <mergeCell ref="H6:H7"/>
    <mergeCell ref="I6:J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DGII</vt:lpstr>
      <vt:lpstr>DGA</vt:lpstr>
      <vt:lpstr>TESORERIA </vt:lpstr>
      <vt:lpstr>cut presupuestaria</vt:lpstr>
      <vt:lpstr>'cut presupuestaria'!Área_de_impresión</vt:lpstr>
      <vt:lpstr>DGA!Área_de_impresión</vt:lpstr>
      <vt:lpstr>DGII!Área_de_impresión</vt:lpstr>
      <vt:lpstr>'TESORERIA '!Área_de_impresión</vt:lpstr>
      <vt:lpstr>'cut presupuestaria'!Títulos_a_imprimir</vt:lpstr>
      <vt:lpstr>DGII!Títulos_a_imprimir</vt:lpstr>
      <vt:lpstr>'TESORERIA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2025-04-02T20:43:14Z</dcterms:created>
  <dcterms:modified xsi:type="dcterms:W3CDTF">2025-04-02T20:47:14Z</dcterms:modified>
</cp:coreProperties>
</file>